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activeTab="1"/>
  </bookViews>
  <sheets>
    <sheet name="表紙" sheetId="1" r:id="rId1"/>
    <sheet name="出場者名" sheetId="2" r:id="rId2"/>
    <sheet name="ひまわりＡ" sheetId="3" r:id="rId3"/>
    <sheet name="ひまわりＢ" sheetId="4" r:id="rId4"/>
    <sheet name="進行表" sheetId="5" r:id="rId5"/>
    <sheet name="リスト" sheetId="6" r:id="rId6"/>
  </sheets>
  <definedNames/>
  <calcPr fullCalcOnLoad="1"/>
</workbook>
</file>

<file path=xl/sharedStrings.xml><?xml version="1.0" encoding="utf-8"?>
<sst xmlns="http://schemas.openxmlformats.org/spreadsheetml/2006/main" count="1609" uniqueCount="404">
  <si>
    <t>監　督</t>
  </si>
  <si>
    <t>ば　ら</t>
  </si>
  <si>
    <t>ゆ　り</t>
  </si>
  <si>
    <t>すみれ</t>
  </si>
  <si>
    <t>フラワーズ大会出場者</t>
  </si>
  <si>
    <t>兵庫県</t>
  </si>
  <si>
    <t>得</t>
  </si>
  <si>
    <t>失</t>
  </si>
  <si>
    <t>差</t>
  </si>
  <si>
    <t>順位</t>
  </si>
  <si>
    <t>試合順序</t>
  </si>
  <si>
    <t>－</t>
  </si>
  <si>
    <t>・</t>
  </si>
  <si>
    <t>フラワーズ大会</t>
  </si>
  <si>
    <t>滋賀県立長浜ドーム</t>
  </si>
  <si>
    <t>滋賀県ソフトテニス連盟</t>
  </si>
  <si>
    <t>④</t>
  </si>
  <si>
    <t>⑤</t>
  </si>
  <si>
    <t>③</t>
  </si>
  <si>
    <t>すみれ</t>
  </si>
  <si>
    <t>－</t>
  </si>
  <si>
    <t>府県</t>
  </si>
  <si>
    <t>１コート</t>
  </si>
  <si>
    <t>２コート</t>
  </si>
  <si>
    <t>３コート</t>
  </si>
  <si>
    <t>ひ　ま　わ　り　Ａ</t>
  </si>
  <si>
    <t>ひ　ま　わ　り　Ｂ</t>
  </si>
  <si>
    <t>大阪府</t>
  </si>
  <si>
    <t>鈴木　由美</t>
  </si>
  <si>
    <t>滋賀県</t>
  </si>
  <si>
    <t>京都府</t>
  </si>
  <si>
    <t>奈良県</t>
  </si>
  <si>
    <t>和歌山県</t>
  </si>
  <si>
    <t>ひまわりＡ</t>
  </si>
  <si>
    <t>ばら</t>
  </si>
  <si>
    <t>ゆり</t>
  </si>
  <si>
    <t>すみれ</t>
  </si>
  <si>
    <t>兵庫県</t>
  </si>
  <si>
    <t>大阪府</t>
  </si>
  <si>
    <t>滋賀県</t>
  </si>
  <si>
    <t>京都府</t>
  </si>
  <si>
    <t>奈良県</t>
  </si>
  <si>
    <t>和歌山県</t>
  </si>
  <si>
    <t>・</t>
  </si>
  <si>
    <t>太田</t>
  </si>
  <si>
    <t>藤戸</t>
  </si>
  <si>
    <t>藤澤</t>
  </si>
  <si>
    <t>上門</t>
  </si>
  <si>
    <t>坂口</t>
  </si>
  <si>
    <t>ひまわりＢ</t>
  </si>
  <si>
    <t>石井</t>
  </si>
  <si>
    <t>鈴木</t>
  </si>
  <si>
    <t>平野</t>
  </si>
  <si>
    <t>大阪府</t>
  </si>
  <si>
    <t>京都府</t>
  </si>
  <si>
    <t>近畿レディースソフトテニス連盟</t>
  </si>
  <si>
    <t>会　場</t>
  </si>
  <si>
    <t>すみれ</t>
  </si>
  <si>
    <t>上門美登利</t>
  </si>
  <si>
    <t>京都府</t>
  </si>
  <si>
    <t>奈良県</t>
  </si>
  <si>
    <t>和歌山県</t>
  </si>
  <si>
    <t>兵庫県</t>
  </si>
  <si>
    <t>滋賀県</t>
  </si>
  <si>
    <t>　進　行　表</t>
  </si>
  <si>
    <t>進行表</t>
  </si>
  <si>
    <t>ゆ　り</t>
  </si>
  <si>
    <t>－</t>
  </si>
  <si>
    <t>１－２</t>
  </si>
  <si>
    <t>３－４</t>
  </si>
  <si>
    <t>５－６</t>
  </si>
  <si>
    <t>１－３</t>
  </si>
  <si>
    <t>２－５</t>
  </si>
  <si>
    <t>４－６</t>
  </si>
  <si>
    <t>３－５</t>
  </si>
  <si>
    <t>２－６</t>
  </si>
  <si>
    <t>１－４</t>
  </si>
  <si>
    <t>３－６</t>
  </si>
  <si>
    <t>２－４</t>
  </si>
  <si>
    <t>１－５</t>
  </si>
  <si>
    <t>２－３</t>
  </si>
  <si>
    <t>４－５</t>
  </si>
  <si>
    <t>１－６</t>
  </si>
  <si>
    <t>・</t>
  </si>
  <si>
    <t>すみれ</t>
  </si>
  <si>
    <t>ば　ら</t>
  </si>
  <si>
    <t>１－２</t>
  </si>
  <si>
    <t>３－４</t>
  </si>
  <si>
    <t>５－６</t>
  </si>
  <si>
    <t>１－３</t>
  </si>
  <si>
    <t>２－５</t>
  </si>
  <si>
    <t>４－６</t>
  </si>
  <si>
    <t>３－５</t>
  </si>
  <si>
    <t>２－６</t>
  </si>
  <si>
    <t>１－４</t>
  </si>
  <si>
    <t>３－６</t>
  </si>
  <si>
    <t>２－４</t>
  </si>
  <si>
    <t>１－５</t>
  </si>
  <si>
    <t>２－３</t>
  </si>
  <si>
    <t>４－５</t>
  </si>
  <si>
    <t>１－６</t>
  </si>
  <si>
    <t>得失ゲーム差</t>
  </si>
  <si>
    <t>ひまわりＡ</t>
  </si>
  <si>
    <t>和歌山県</t>
  </si>
  <si>
    <t>兵庫県</t>
  </si>
  <si>
    <t>大阪府</t>
  </si>
  <si>
    <t>林</t>
  </si>
  <si>
    <t>永井</t>
  </si>
  <si>
    <t>ひまわりＢ</t>
  </si>
  <si>
    <t>府県名</t>
  </si>
  <si>
    <t>ひまわりＡ　順位</t>
  </si>
  <si>
    <t>1位</t>
  </si>
  <si>
    <t>2位</t>
  </si>
  <si>
    <t>3位</t>
  </si>
  <si>
    <t>4位</t>
  </si>
  <si>
    <t>5位</t>
  </si>
  <si>
    <t>6位</t>
  </si>
  <si>
    <t>ひまわりＢ　順位</t>
  </si>
  <si>
    <t>４コート</t>
  </si>
  <si>
    <t>５コート</t>
  </si>
  <si>
    <t>６コート</t>
  </si>
  <si>
    <t>７コート</t>
  </si>
  <si>
    <t>８コート</t>
  </si>
  <si>
    <t>９コート</t>
  </si>
  <si>
    <t>１０コート</t>
  </si>
  <si>
    <t>１１コート</t>
  </si>
  <si>
    <t>１２コート</t>
  </si>
  <si>
    <t>ひ   ま   わ   り   Ａ</t>
  </si>
  <si>
    <t>ひ   ま   わ   り   Ｂ</t>
  </si>
  <si>
    <t>期日</t>
  </si>
  <si>
    <t>梅野千江子</t>
  </si>
  <si>
    <t>奥山千恵子</t>
  </si>
  <si>
    <t>玉井</t>
  </si>
  <si>
    <t>上田</t>
  </si>
  <si>
    <t>岡田</t>
  </si>
  <si>
    <t>内田</t>
  </si>
  <si>
    <t>田中</t>
  </si>
  <si>
    <t>奥山</t>
  </si>
  <si>
    <t>柿谷</t>
  </si>
  <si>
    <t>長谷川和代</t>
  </si>
  <si>
    <t>山本</t>
  </si>
  <si>
    <t>長谷川</t>
  </si>
  <si>
    <t>吉村</t>
  </si>
  <si>
    <t>村上</t>
  </si>
  <si>
    <t>亀岡</t>
  </si>
  <si>
    <t>ナガセケンコー株式会社</t>
  </si>
  <si>
    <t>株式会社ショーワコーポレーション</t>
  </si>
  <si>
    <t>坂東</t>
  </si>
  <si>
    <t>貴田</t>
  </si>
  <si>
    <t>金山</t>
  </si>
  <si>
    <t>榎本</t>
  </si>
  <si>
    <t>山下</t>
  </si>
  <si>
    <t>坂井</t>
  </si>
  <si>
    <t>工藤</t>
  </si>
  <si>
    <t>上村</t>
  </si>
  <si>
    <t>青木</t>
  </si>
  <si>
    <t>森本</t>
  </si>
  <si>
    <t>柿谷智恵子</t>
  </si>
  <si>
    <t>岡本</t>
  </si>
  <si>
    <t>上路</t>
  </si>
  <si>
    <t>柴田</t>
  </si>
  <si>
    <t>稲場</t>
  </si>
  <si>
    <t>吉﨑</t>
  </si>
  <si>
    <t>白﨑</t>
  </si>
  <si>
    <t>岡内</t>
  </si>
  <si>
    <t>稲田</t>
  </si>
  <si>
    <t>安藤</t>
  </si>
  <si>
    <t>山口</t>
  </si>
  <si>
    <t>大浦</t>
  </si>
  <si>
    <t>三宅</t>
  </si>
  <si>
    <t>池崎</t>
  </si>
  <si>
    <t>北川</t>
  </si>
  <si>
    <t>樫根</t>
  </si>
  <si>
    <t>國宗</t>
  </si>
  <si>
    <t>三原</t>
  </si>
  <si>
    <t>中西</t>
  </si>
  <si>
    <t>松下</t>
  </si>
  <si>
    <t>小谷</t>
  </si>
  <si>
    <t>家中</t>
  </si>
  <si>
    <t>石川</t>
  </si>
  <si>
    <t>渡辺</t>
  </si>
  <si>
    <t>鷲尾</t>
  </si>
  <si>
    <t>西村</t>
  </si>
  <si>
    <t>馬場</t>
  </si>
  <si>
    <t>蜂谷</t>
  </si>
  <si>
    <t>谷地</t>
  </si>
  <si>
    <t>政本</t>
  </si>
  <si>
    <t>園</t>
  </si>
  <si>
    <t>島田</t>
  </si>
  <si>
    <t>小山</t>
  </si>
  <si>
    <t>赤田</t>
  </si>
  <si>
    <t>高森</t>
  </si>
  <si>
    <t>坂下</t>
  </si>
  <si>
    <t>中山</t>
  </si>
  <si>
    <t>松井</t>
  </si>
  <si>
    <t>山田</t>
  </si>
  <si>
    <t>長瀬</t>
  </si>
  <si>
    <t>明河</t>
  </si>
  <si>
    <t>和歌山県</t>
  </si>
  <si>
    <t>河田</t>
  </si>
  <si>
    <t>小林</t>
  </si>
  <si>
    <t>辻元</t>
  </si>
  <si>
    <t>芦田</t>
  </si>
  <si>
    <t>下中</t>
  </si>
  <si>
    <t>南口</t>
  </si>
  <si>
    <t>大畑</t>
  </si>
  <si>
    <t>湯川</t>
  </si>
  <si>
    <t>野村</t>
  </si>
  <si>
    <t>中野</t>
  </si>
  <si>
    <t>家根</t>
  </si>
  <si>
    <t>坂本</t>
  </si>
  <si>
    <t>岩松</t>
  </si>
  <si>
    <t>新家</t>
  </si>
  <si>
    <t>堀切</t>
  </si>
  <si>
    <t>澤﨑</t>
  </si>
  <si>
    <t>桑野</t>
  </si>
  <si>
    <t>和田</t>
  </si>
  <si>
    <t>岡山</t>
  </si>
  <si>
    <t>白石</t>
  </si>
  <si>
    <t>波戸</t>
  </si>
  <si>
    <t>村田</t>
  </si>
  <si>
    <t>荒井</t>
  </si>
  <si>
    <t>朽木</t>
  </si>
  <si>
    <t>藤原</t>
  </si>
  <si>
    <t>野口</t>
  </si>
  <si>
    <t>坂口</t>
  </si>
  <si>
    <t>打和</t>
  </si>
  <si>
    <t>神社</t>
  </si>
  <si>
    <t>高田</t>
  </si>
  <si>
    <t>井出</t>
  </si>
  <si>
    <t>丸山</t>
  </si>
  <si>
    <t>塩見</t>
  </si>
  <si>
    <t>丸尾</t>
  </si>
  <si>
    <t>古野</t>
  </si>
  <si>
    <t>１　奈良県</t>
  </si>
  <si>
    <t>２　和歌山県</t>
  </si>
  <si>
    <t>３　兵庫県</t>
  </si>
  <si>
    <t>４　大阪府</t>
  </si>
  <si>
    <t>５　滋賀県</t>
  </si>
  <si>
    <t>６　京都府</t>
  </si>
  <si>
    <t>國松　美子</t>
  </si>
  <si>
    <t>岡本　真実</t>
  </si>
  <si>
    <t>上路　典子</t>
  </si>
  <si>
    <t>山本　幹子</t>
  </si>
  <si>
    <t>柴田　明美</t>
  </si>
  <si>
    <t>稲場　えり</t>
  </si>
  <si>
    <t>吉﨑香奈絵</t>
  </si>
  <si>
    <t>白﨑　智津</t>
  </si>
  <si>
    <t>岡内由紀子</t>
  </si>
  <si>
    <t>亀岡乃利子</t>
  </si>
  <si>
    <t>村上　容子</t>
  </si>
  <si>
    <t>山口百合子</t>
  </si>
  <si>
    <t>打和久美子</t>
  </si>
  <si>
    <t>神社　純子</t>
  </si>
  <si>
    <t>高田恵津子</t>
  </si>
  <si>
    <t>井出真沙美</t>
  </si>
  <si>
    <t>丸山　季子</t>
  </si>
  <si>
    <t>塩見　尚子</t>
  </si>
  <si>
    <t>藤澤　智子</t>
  </si>
  <si>
    <t>丸尾　由美</t>
  </si>
  <si>
    <t>吉村　美喜</t>
  </si>
  <si>
    <t>田中眞千子</t>
  </si>
  <si>
    <t>辻元　香織</t>
  </si>
  <si>
    <t>芦田　直美</t>
  </si>
  <si>
    <t>安藤　寿香</t>
  </si>
  <si>
    <t>山口佐江子</t>
  </si>
  <si>
    <t>大浦美智子</t>
  </si>
  <si>
    <t>三宅由里子</t>
  </si>
  <si>
    <t>池崎　恭代</t>
  </si>
  <si>
    <t>北川美佐尾</t>
  </si>
  <si>
    <t>坂口美喜代</t>
  </si>
  <si>
    <t>國宗　孝美</t>
  </si>
  <si>
    <t>小林万壽美</t>
  </si>
  <si>
    <t>河田　敦子</t>
  </si>
  <si>
    <t>岡田　優子</t>
  </si>
  <si>
    <t>内田　和子</t>
  </si>
  <si>
    <t>玉井　美穂</t>
  </si>
  <si>
    <t>坂東あつみ</t>
  </si>
  <si>
    <t>坂井真由美</t>
  </si>
  <si>
    <t>上村知栄子</t>
  </si>
  <si>
    <t>坂東　由梨</t>
  </si>
  <si>
    <t>榎本　恵子</t>
  </si>
  <si>
    <t>榎本　弘美</t>
  </si>
  <si>
    <t>上田　洋子</t>
  </si>
  <si>
    <t>下中起志子</t>
  </si>
  <si>
    <t>南口智代美</t>
  </si>
  <si>
    <t>青木いづみ</t>
  </si>
  <si>
    <t>石川　美幸</t>
  </si>
  <si>
    <t>工藤　恵美</t>
  </si>
  <si>
    <t>大畑　玲子</t>
  </si>
  <si>
    <t>湯川有美子</t>
  </si>
  <si>
    <t>窪川　純子</t>
  </si>
  <si>
    <t>三原　聡子</t>
  </si>
  <si>
    <t>中西　純子</t>
  </si>
  <si>
    <t>松下香代子</t>
  </si>
  <si>
    <t>小谷　妙子</t>
  </si>
  <si>
    <t>家中　亜依</t>
  </si>
  <si>
    <t>石川　美香</t>
  </si>
  <si>
    <t>渡辺　春美</t>
  </si>
  <si>
    <t>鷲尾智佐子</t>
  </si>
  <si>
    <t>西村　明子</t>
  </si>
  <si>
    <t>馬場　晶子</t>
  </si>
  <si>
    <t>岡中　節子</t>
  </si>
  <si>
    <t>野村　幸代</t>
  </si>
  <si>
    <t>中野小百合</t>
  </si>
  <si>
    <t>家根　春美</t>
  </si>
  <si>
    <t>坂本　滋子</t>
  </si>
  <si>
    <t>山本　美香</t>
  </si>
  <si>
    <t>金山　裕美</t>
  </si>
  <si>
    <t>岩松恵美子</t>
  </si>
  <si>
    <t>新家　富恵</t>
  </si>
  <si>
    <t>田中　裕海</t>
  </si>
  <si>
    <t>貴田　弥生</t>
  </si>
  <si>
    <t>井口　修子</t>
  </si>
  <si>
    <t>蜂谷　直美</t>
  </si>
  <si>
    <t>田中　一美</t>
  </si>
  <si>
    <t>永井　保子</t>
  </si>
  <si>
    <t>谷地喜代子</t>
  </si>
  <si>
    <t>阪田　祐加</t>
  </si>
  <si>
    <t>小谷　麻紀</t>
  </si>
  <si>
    <t>政本美和子</t>
  </si>
  <si>
    <t>園　　菊代</t>
  </si>
  <si>
    <t>島田　珠美</t>
  </si>
  <si>
    <t>小山　智枝</t>
  </si>
  <si>
    <t>加藤　教恵</t>
  </si>
  <si>
    <t>堀切　浩代</t>
  </si>
  <si>
    <t>澤﨑　春美</t>
  </si>
  <si>
    <t>桑野　礼子</t>
  </si>
  <si>
    <t>和田比奈子</t>
  </si>
  <si>
    <t>岡山裕美子</t>
  </si>
  <si>
    <t>村田資麻子</t>
  </si>
  <si>
    <t>荒井至津恵</t>
  </si>
  <si>
    <t>中山　早苗</t>
  </si>
  <si>
    <t>石井　智子</t>
  </si>
  <si>
    <t>赤田　洋子</t>
  </si>
  <si>
    <t>高森　初江</t>
  </si>
  <si>
    <t>坂下　増美</t>
  </si>
  <si>
    <t>松井　安子</t>
  </si>
  <si>
    <t>山田　早苗</t>
  </si>
  <si>
    <t>長瀬　美紀</t>
  </si>
  <si>
    <t>明河由美子</t>
  </si>
  <si>
    <t>太田みどり</t>
  </si>
  <si>
    <t>朽木　清枝</t>
  </si>
  <si>
    <t>藤戸　恵子</t>
  </si>
  <si>
    <t>藤原美智代</t>
  </si>
  <si>
    <t>平野　敬子</t>
  </si>
  <si>
    <t>野口　正子</t>
  </si>
  <si>
    <t>坂口　鏡子</t>
  </si>
  <si>
    <t>第2１回　近畿レディースソフトテニス</t>
  </si>
  <si>
    <t>１対戦</t>
  </si>
  <si>
    <t>２対戦</t>
  </si>
  <si>
    <t>３対戦</t>
  </si>
  <si>
    <t>４対戦</t>
  </si>
  <si>
    <t>５対戦</t>
  </si>
  <si>
    <t>樫根香津子</t>
  </si>
  <si>
    <t>内堀富士子</t>
  </si>
  <si>
    <t>第21回 近畿レディースソフトテニス</t>
  </si>
  <si>
    <t>平成 23 年 6 月 28日　（火）</t>
  </si>
  <si>
    <t>京都レディースソフトテニス連盟</t>
  </si>
  <si>
    <t>内堀</t>
  </si>
  <si>
    <t>ばら①</t>
  </si>
  <si>
    <t>ゆり①</t>
  </si>
  <si>
    <t>ゆり②</t>
  </si>
  <si>
    <t>ばら②</t>
  </si>
  <si>
    <t>ばら①</t>
  </si>
  <si>
    <t>ばら②</t>
  </si>
  <si>
    <t>ゆり①</t>
  </si>
  <si>
    <t>ゆり②</t>
  </si>
  <si>
    <t>阪田</t>
  </si>
  <si>
    <t>稲田　幸子</t>
  </si>
  <si>
    <t>波戸　佳子</t>
  </si>
  <si>
    <t>主　　催</t>
  </si>
  <si>
    <t>主　　管</t>
  </si>
  <si>
    <t>協　　賛</t>
  </si>
  <si>
    <t>古野　麻里</t>
  </si>
  <si>
    <t>林　佳代子</t>
  </si>
  <si>
    <t>白石　佳子</t>
  </si>
  <si>
    <t>林　　佳子</t>
  </si>
  <si>
    <t>記　録　用</t>
  </si>
  <si>
    <r>
      <t xml:space="preserve">坂東あつみ
</t>
    </r>
    <r>
      <rPr>
        <strike/>
        <sz val="11"/>
        <color indexed="8"/>
        <rFont val="HGPｺﾞｼｯｸM"/>
        <family val="3"/>
      </rPr>
      <t>楠戸美智代</t>
    </r>
  </si>
  <si>
    <r>
      <t xml:space="preserve">山下　千鶴
</t>
    </r>
    <r>
      <rPr>
        <strike/>
        <sz val="11"/>
        <color indexed="8"/>
        <rFont val="HGPｺﾞｼｯｸM"/>
        <family val="3"/>
      </rPr>
      <t>森本　明美</t>
    </r>
  </si>
  <si>
    <r>
      <t xml:space="preserve">田中　好美
</t>
    </r>
    <r>
      <rPr>
        <strike/>
        <sz val="11"/>
        <color indexed="8"/>
        <rFont val="HGPｺﾞｼｯｸM"/>
        <family val="3"/>
      </rPr>
      <t>笹谷　裕美</t>
    </r>
    <r>
      <rPr>
        <sz val="12"/>
        <color indexed="8"/>
        <rFont val="HGPｺﾞｼｯｸM"/>
        <family val="3"/>
      </rPr>
      <t xml:space="preserve">
</t>
    </r>
  </si>
  <si>
    <r>
      <t xml:space="preserve">森本　明美
</t>
    </r>
    <r>
      <rPr>
        <strike/>
        <sz val="11"/>
        <color indexed="8"/>
        <rFont val="HGPｺﾞｼｯｸM"/>
        <family val="3"/>
      </rPr>
      <t>山下　千鶴</t>
    </r>
  </si>
  <si>
    <r>
      <t xml:space="preserve">白根　真弓
</t>
    </r>
    <r>
      <rPr>
        <strike/>
        <sz val="11"/>
        <color indexed="8"/>
        <rFont val="HGPｺﾞｼｯｸM"/>
        <family val="3"/>
      </rPr>
      <t>三矢　裕美</t>
    </r>
  </si>
  <si>
    <t>白樫</t>
  </si>
  <si>
    <t>④</t>
  </si>
  <si>
    <t>③</t>
  </si>
  <si>
    <t>和歌山県</t>
  </si>
  <si>
    <t>京都府</t>
  </si>
  <si>
    <t>大阪府</t>
  </si>
  <si>
    <t>兵庫県</t>
  </si>
  <si>
    <t>滋賀県</t>
  </si>
  <si>
    <t>奈良県</t>
  </si>
  <si>
    <t>⑤</t>
  </si>
  <si>
    <t>R</t>
  </si>
  <si>
    <t>３R</t>
  </si>
  <si>
    <t>３／５</t>
  </si>
  <si>
    <t>勝 数</t>
  </si>
  <si>
    <t>２／５</t>
  </si>
  <si>
    <t>５／５</t>
  </si>
  <si>
    <t>１／５</t>
  </si>
  <si>
    <t>０／５</t>
  </si>
  <si>
    <t>２／５</t>
  </si>
  <si>
    <t>４／５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</si>
</sst>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HGPｺﾞｼｯｸM"/>
      <family val="3"/>
    </font>
    <font>
      <strike/>
      <sz val="11"/>
      <color indexed="8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 P丸ゴシック体M"/>
      <family val="3"/>
    </font>
    <font>
      <sz val="12"/>
      <color indexed="8"/>
      <name val="ＭＳ Ｐゴシック"/>
      <family val="3"/>
    </font>
    <font>
      <sz val="11"/>
      <color indexed="8"/>
      <name val="AR丸ゴシック体M"/>
      <family val="3"/>
    </font>
    <font>
      <sz val="12"/>
      <color indexed="8"/>
      <name val="AR P丸ゴシック体M"/>
      <family val="3"/>
    </font>
    <font>
      <sz val="11"/>
      <color indexed="8"/>
      <name val="HGPｺﾞｼｯｸM"/>
      <family val="3"/>
    </font>
    <font>
      <sz val="10"/>
      <color indexed="8"/>
      <name val="HGPｺﾞｼｯｸM"/>
      <family val="3"/>
    </font>
    <font>
      <sz val="18"/>
      <color indexed="8"/>
      <name val="HGPｺﾞｼｯｸM"/>
      <family val="3"/>
    </font>
    <font>
      <sz val="14"/>
      <color indexed="8"/>
      <name val="HGPｺﾞｼｯｸM"/>
      <family val="3"/>
    </font>
    <font>
      <b/>
      <sz val="26"/>
      <color indexed="8"/>
      <name val="HGPｺﾞｼｯｸE"/>
      <family val="3"/>
    </font>
    <font>
      <b/>
      <sz val="28"/>
      <color indexed="8"/>
      <name val="HGPｺﾞｼｯｸE"/>
      <family val="3"/>
    </font>
    <font>
      <sz val="16"/>
      <color indexed="8"/>
      <name val="HGPｺﾞｼｯｸE"/>
      <family val="3"/>
    </font>
    <font>
      <sz val="16"/>
      <color indexed="8"/>
      <name val="AR P丸ゴシック体M"/>
      <family val="3"/>
    </font>
    <font>
      <sz val="16"/>
      <color indexed="8"/>
      <name val="HGPｺﾞｼｯｸM"/>
      <family val="3"/>
    </font>
    <font>
      <sz val="48"/>
      <color indexed="8"/>
      <name val="HGSｺﾞｼｯｸE"/>
      <family val="3"/>
    </font>
    <font>
      <sz val="20"/>
      <color indexed="8"/>
      <name val="HGPｺﾞｼｯｸE"/>
      <family val="3"/>
    </font>
    <font>
      <sz val="28"/>
      <color indexed="8"/>
      <name val="HGPｺﾞｼｯｸE"/>
      <family val="3"/>
    </font>
    <font>
      <sz val="14"/>
      <color indexed="8"/>
      <name val="HGPｺﾞｼｯｸE"/>
      <family val="3"/>
    </font>
    <font>
      <sz val="12"/>
      <color indexed="8"/>
      <name val="HGPｺﾞｼｯｸE"/>
      <family val="3"/>
    </font>
    <font>
      <sz val="14"/>
      <color indexed="10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AR P丸ゴシック体M"/>
      <family val="3"/>
    </font>
    <font>
      <sz val="12"/>
      <color theme="1"/>
      <name val="Calibri"/>
      <family val="3"/>
    </font>
    <font>
      <sz val="11"/>
      <color theme="1"/>
      <name val="AR丸ゴシック体M"/>
      <family val="3"/>
    </font>
    <font>
      <sz val="12"/>
      <color theme="1"/>
      <name val="AR P丸ゴシック体M"/>
      <family val="3"/>
    </font>
    <font>
      <sz val="11"/>
      <color theme="1"/>
      <name val="HGPｺﾞｼｯｸM"/>
      <family val="3"/>
    </font>
    <font>
      <sz val="10"/>
      <color theme="1"/>
      <name val="HGPｺﾞｼｯｸM"/>
      <family val="3"/>
    </font>
    <font>
      <sz val="12"/>
      <color theme="1"/>
      <name val="HGPｺﾞｼｯｸM"/>
      <family val="3"/>
    </font>
    <font>
      <sz val="18"/>
      <color theme="1"/>
      <name val="HGPｺﾞｼｯｸM"/>
      <family val="3"/>
    </font>
    <font>
      <sz val="14"/>
      <color theme="1"/>
      <name val="HGPｺﾞｼｯｸM"/>
      <family val="3"/>
    </font>
    <font>
      <b/>
      <sz val="26"/>
      <color theme="1"/>
      <name val="HGPｺﾞｼｯｸE"/>
      <family val="3"/>
    </font>
    <font>
      <b/>
      <sz val="28"/>
      <color theme="1"/>
      <name val="HGPｺﾞｼｯｸE"/>
      <family val="3"/>
    </font>
    <font>
      <sz val="16"/>
      <color theme="1"/>
      <name val="HGPｺﾞｼｯｸE"/>
      <family val="3"/>
    </font>
    <font>
      <sz val="16"/>
      <color theme="1"/>
      <name val="AR P丸ゴシック体M"/>
      <family val="3"/>
    </font>
    <font>
      <sz val="16"/>
      <color theme="1"/>
      <name val="HGPｺﾞｼｯｸM"/>
      <family val="3"/>
    </font>
    <font>
      <sz val="20"/>
      <color theme="1"/>
      <name val="HGPｺﾞｼｯｸE"/>
      <family val="3"/>
    </font>
    <font>
      <sz val="28"/>
      <color theme="1"/>
      <name val="HGPｺﾞｼｯｸE"/>
      <family val="3"/>
    </font>
    <font>
      <sz val="48"/>
      <color theme="1"/>
      <name val="HGSｺﾞｼｯｸE"/>
      <family val="3"/>
    </font>
    <font>
      <sz val="14"/>
      <color theme="1"/>
      <name val="HGPｺﾞｼｯｸE"/>
      <family val="3"/>
    </font>
    <font>
      <sz val="12"/>
      <color theme="1"/>
      <name val="HGPｺﾞｼｯｸE"/>
      <family val="3"/>
    </font>
    <font>
      <sz val="14"/>
      <color rgb="FFFF0000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 style="thin"/>
      <right style="thin"/>
      <top style="double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73"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vertical="center" shrinkToFit="1"/>
    </xf>
    <xf numFmtId="0" fontId="56" fillId="0" borderId="0" xfId="0" applyFont="1" applyBorder="1" applyAlignment="1">
      <alignment vertical="center" shrinkToFit="1"/>
    </xf>
    <xf numFmtId="0" fontId="56" fillId="0" borderId="0" xfId="0" applyFont="1" applyAlignment="1">
      <alignment horizontal="center" vertical="center" shrinkToFit="1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 shrinkToFit="1"/>
    </xf>
    <xf numFmtId="0" fontId="59" fillId="0" borderId="0" xfId="0" applyFont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0" borderId="13" xfId="0" applyFont="1" applyBorder="1" applyAlignment="1">
      <alignment vertical="center" shrinkToFit="1"/>
    </xf>
    <xf numFmtId="0" fontId="56" fillId="0" borderId="14" xfId="0" applyFont="1" applyBorder="1" applyAlignment="1">
      <alignment vertical="center"/>
    </xf>
    <xf numFmtId="0" fontId="56" fillId="0" borderId="10" xfId="0" applyFont="1" applyBorder="1" applyAlignment="1">
      <alignment vertical="center" shrinkToFit="1"/>
    </xf>
    <xf numFmtId="0" fontId="56" fillId="0" borderId="15" xfId="0" applyFont="1" applyBorder="1" applyAlignment="1">
      <alignment vertical="center" shrinkToFit="1"/>
    </xf>
    <xf numFmtId="0" fontId="56" fillId="0" borderId="16" xfId="0" applyFont="1" applyBorder="1" applyAlignment="1">
      <alignment horizontal="right" vertical="center"/>
    </xf>
    <xf numFmtId="0" fontId="56" fillId="0" borderId="17" xfId="0" applyFont="1" applyBorder="1" applyAlignment="1">
      <alignment horizontal="right" vertical="center"/>
    </xf>
    <xf numFmtId="0" fontId="56" fillId="0" borderId="18" xfId="0" applyFont="1" applyBorder="1" applyAlignment="1">
      <alignment horizontal="right" vertical="center"/>
    </xf>
    <xf numFmtId="0" fontId="56" fillId="0" borderId="13" xfId="0" applyFont="1" applyBorder="1" applyAlignment="1">
      <alignment vertical="center"/>
    </xf>
    <xf numFmtId="0" fontId="56" fillId="0" borderId="19" xfId="0" applyFont="1" applyBorder="1" applyAlignment="1">
      <alignment horizontal="right" vertical="center"/>
    </xf>
    <xf numFmtId="0" fontId="56" fillId="0" borderId="17" xfId="0" applyFont="1" applyBorder="1" applyAlignment="1">
      <alignment vertical="center" shrinkToFit="1"/>
    </xf>
    <xf numFmtId="0" fontId="56" fillId="0" borderId="18" xfId="0" applyFont="1" applyBorder="1" applyAlignment="1">
      <alignment vertical="center"/>
    </xf>
    <xf numFmtId="0" fontId="56" fillId="0" borderId="14" xfId="0" applyFont="1" applyBorder="1" applyAlignment="1">
      <alignment vertical="center" shrinkToFit="1"/>
    </xf>
    <xf numFmtId="0" fontId="56" fillId="0" borderId="11" xfId="0" applyFont="1" applyBorder="1" applyAlignment="1">
      <alignment vertical="center" shrinkToFit="1"/>
    </xf>
    <xf numFmtId="0" fontId="56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 indent="1"/>
    </xf>
    <xf numFmtId="0" fontId="60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vertical="center"/>
    </xf>
    <xf numFmtId="0" fontId="56" fillId="0" borderId="22" xfId="0" applyFont="1" applyBorder="1" applyAlignment="1">
      <alignment vertical="center"/>
    </xf>
    <xf numFmtId="0" fontId="60" fillId="0" borderId="22" xfId="0" applyFont="1" applyBorder="1" applyAlignment="1">
      <alignment vertical="center"/>
    </xf>
    <xf numFmtId="0" fontId="60" fillId="0" borderId="23" xfId="0" applyFont="1" applyBorder="1" applyAlignment="1">
      <alignment vertical="center"/>
    </xf>
    <xf numFmtId="0" fontId="62" fillId="0" borderId="12" xfId="0" applyFont="1" applyBorder="1" applyAlignment="1">
      <alignment vertical="center"/>
    </xf>
    <xf numFmtId="0" fontId="62" fillId="0" borderId="12" xfId="0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0" fillId="0" borderId="22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0" fillId="0" borderId="2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1" fillId="0" borderId="26" xfId="0" applyFont="1" applyBorder="1" applyAlignment="1">
      <alignment horizontal="center" vertical="center"/>
    </xf>
    <xf numFmtId="0" fontId="60" fillId="0" borderId="27" xfId="0" applyFont="1" applyBorder="1" applyAlignment="1">
      <alignment vertical="center"/>
    </xf>
    <xf numFmtId="0" fontId="60" fillId="0" borderId="0" xfId="0" applyFont="1" applyAlignment="1">
      <alignment vertical="center" shrinkToFit="1"/>
    </xf>
    <xf numFmtId="0" fontId="60" fillId="0" borderId="27" xfId="0" applyFont="1" applyBorder="1" applyAlignment="1">
      <alignment vertical="center" shrinkToFit="1"/>
    </xf>
    <xf numFmtId="0" fontId="60" fillId="0" borderId="25" xfId="0" applyFont="1" applyBorder="1" applyAlignment="1">
      <alignment vertical="center" shrinkToFit="1"/>
    </xf>
    <xf numFmtId="0" fontId="60" fillId="0" borderId="28" xfId="0" applyFont="1" applyBorder="1" applyAlignment="1">
      <alignment vertical="center" shrinkToFit="1"/>
    </xf>
    <xf numFmtId="0" fontId="60" fillId="0" borderId="29" xfId="0" applyFont="1" applyBorder="1" applyAlignment="1">
      <alignment vertical="center" shrinkToFit="1"/>
    </xf>
    <xf numFmtId="0" fontId="60" fillId="0" borderId="0" xfId="0" applyFont="1" applyBorder="1" applyAlignment="1">
      <alignment vertical="center" shrinkToFit="1"/>
    </xf>
    <xf numFmtId="0" fontId="60" fillId="0" borderId="30" xfId="0" applyFont="1" applyBorder="1" applyAlignment="1">
      <alignment vertical="center" shrinkToFit="1"/>
    </xf>
    <xf numFmtId="0" fontId="60" fillId="0" borderId="31" xfId="0" applyFont="1" applyBorder="1" applyAlignment="1">
      <alignment vertical="center" shrinkToFit="1"/>
    </xf>
    <xf numFmtId="0" fontId="60" fillId="0" borderId="20" xfId="0" applyFont="1" applyBorder="1" applyAlignment="1">
      <alignment vertical="center" shrinkToFit="1"/>
    </xf>
    <xf numFmtId="0" fontId="60" fillId="0" borderId="32" xfId="0" applyFont="1" applyBorder="1" applyAlignment="1">
      <alignment vertical="center" shrinkToFit="1"/>
    </xf>
    <xf numFmtId="49" fontId="60" fillId="0" borderId="0" xfId="0" applyNumberFormat="1" applyFont="1" applyAlignment="1">
      <alignment horizontal="center" vertical="center" shrinkToFit="1"/>
    </xf>
    <xf numFmtId="0" fontId="60" fillId="0" borderId="33" xfId="0" applyFont="1" applyBorder="1" applyAlignment="1">
      <alignment vertical="center" shrinkToFit="1"/>
    </xf>
    <xf numFmtId="0" fontId="63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6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64" fillId="0" borderId="34" xfId="0" applyFont="1" applyBorder="1" applyAlignment="1">
      <alignment vertical="center" shrinkToFit="1"/>
    </xf>
    <xf numFmtId="0" fontId="64" fillId="0" borderId="35" xfId="0" applyFont="1" applyBorder="1" applyAlignment="1">
      <alignment vertical="center" shrinkToFit="1"/>
    </xf>
    <xf numFmtId="0" fontId="64" fillId="0" borderId="29" xfId="0" applyFont="1" applyBorder="1" applyAlignment="1">
      <alignment vertical="center" shrinkToFit="1"/>
    </xf>
    <xf numFmtId="0" fontId="64" fillId="0" borderId="30" xfId="0" applyFont="1" applyBorder="1" applyAlignment="1">
      <alignment vertical="center" shrinkToFit="1"/>
    </xf>
    <xf numFmtId="0" fontId="64" fillId="0" borderId="31" xfId="0" applyFont="1" applyBorder="1" applyAlignment="1">
      <alignment vertical="center" shrinkToFit="1"/>
    </xf>
    <xf numFmtId="0" fontId="64" fillId="0" borderId="32" xfId="0" applyFont="1" applyBorder="1" applyAlignment="1">
      <alignment vertical="center" shrinkToFit="1"/>
    </xf>
    <xf numFmtId="0" fontId="64" fillId="0" borderId="27" xfId="0" applyFont="1" applyBorder="1" applyAlignment="1">
      <alignment vertical="center" shrinkToFit="1"/>
    </xf>
    <xf numFmtId="0" fontId="64" fillId="0" borderId="28" xfId="0" applyFont="1" applyBorder="1" applyAlignment="1">
      <alignment vertical="center" shrinkToFit="1"/>
    </xf>
    <xf numFmtId="0" fontId="56" fillId="0" borderId="19" xfId="0" applyFont="1" applyBorder="1" applyAlignment="1">
      <alignment vertical="center"/>
    </xf>
    <xf numFmtId="0" fontId="56" fillId="0" borderId="17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64" fillId="0" borderId="27" xfId="0" applyFont="1" applyBorder="1" applyAlignment="1">
      <alignment vertical="center" shrinkToFit="1"/>
    </xf>
    <xf numFmtId="0" fontId="60" fillId="0" borderId="36" xfId="0" applyFont="1" applyBorder="1" applyAlignment="1">
      <alignment vertical="center" shrinkToFit="1"/>
    </xf>
    <xf numFmtId="0" fontId="60" fillId="0" borderId="37" xfId="0" applyFont="1" applyBorder="1" applyAlignment="1">
      <alignment vertical="center" shrinkToFit="1"/>
    </xf>
    <xf numFmtId="0" fontId="56" fillId="0" borderId="27" xfId="0" applyFont="1" applyBorder="1" applyAlignment="1">
      <alignment vertical="center" shrinkToFit="1"/>
    </xf>
    <xf numFmtId="0" fontId="56" fillId="0" borderId="27" xfId="0" applyFont="1" applyBorder="1" applyAlignment="1">
      <alignment horizontal="distributed" vertical="center" shrinkToFit="1"/>
    </xf>
    <xf numFmtId="0" fontId="64" fillId="0" borderId="25" xfId="0" applyFont="1" applyBorder="1" applyAlignment="1">
      <alignment vertical="center" shrinkToFit="1"/>
    </xf>
    <xf numFmtId="0" fontId="64" fillId="0" borderId="28" xfId="0" applyFont="1" applyBorder="1" applyAlignment="1">
      <alignment vertical="center" shrinkToFit="1"/>
    </xf>
    <xf numFmtId="0" fontId="64" fillId="0" borderId="29" xfId="0" applyFont="1" applyBorder="1" applyAlignment="1">
      <alignment vertical="center" shrinkToFit="1"/>
    </xf>
    <xf numFmtId="0" fontId="64" fillId="0" borderId="0" xfId="0" applyFont="1" applyBorder="1" applyAlignment="1">
      <alignment vertical="center" shrinkToFit="1"/>
    </xf>
    <xf numFmtId="0" fontId="64" fillId="0" borderId="30" xfId="0" applyFont="1" applyBorder="1" applyAlignment="1">
      <alignment vertical="center" shrinkToFit="1"/>
    </xf>
    <xf numFmtId="0" fontId="64" fillId="0" borderId="31" xfId="0" applyFont="1" applyBorder="1" applyAlignment="1">
      <alignment vertical="center" shrinkToFit="1"/>
    </xf>
    <xf numFmtId="0" fontId="64" fillId="0" borderId="20" xfId="0" applyFont="1" applyBorder="1" applyAlignment="1">
      <alignment vertical="center" shrinkToFit="1"/>
    </xf>
    <xf numFmtId="0" fontId="64" fillId="0" borderId="32" xfId="0" applyFont="1" applyBorder="1" applyAlignment="1">
      <alignment vertical="center" shrinkToFit="1"/>
    </xf>
    <xf numFmtId="49" fontId="60" fillId="0" borderId="0" xfId="0" applyNumberFormat="1" applyFont="1" applyAlignment="1">
      <alignment horizontal="right" vertical="center"/>
    </xf>
    <xf numFmtId="0" fontId="56" fillId="0" borderId="0" xfId="0" applyFont="1" applyAlignment="1">
      <alignment horizontal="right" vertical="center"/>
    </xf>
    <xf numFmtId="49" fontId="60" fillId="0" borderId="0" xfId="0" applyNumberFormat="1" applyFont="1" applyAlignment="1">
      <alignment vertical="center" shrinkToFit="1"/>
    </xf>
    <xf numFmtId="0" fontId="63" fillId="0" borderId="0" xfId="0" applyNumberFormat="1" applyFont="1" applyAlignment="1">
      <alignment vertical="center" shrinkToFit="1"/>
    </xf>
    <xf numFmtId="0" fontId="63" fillId="0" borderId="20" xfId="0" applyNumberFormat="1" applyFont="1" applyBorder="1" applyAlignment="1">
      <alignment vertical="center" shrinkToFit="1"/>
    </xf>
    <xf numFmtId="0" fontId="63" fillId="0" borderId="20" xfId="0" applyFont="1" applyBorder="1" applyAlignment="1">
      <alignment vertical="center" shrinkToFit="1"/>
    </xf>
    <xf numFmtId="0" fontId="67" fillId="0" borderId="0" xfId="0" applyFont="1" applyAlignment="1">
      <alignment vertical="center"/>
    </xf>
    <xf numFmtId="0" fontId="60" fillId="0" borderId="26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1" fillId="0" borderId="38" xfId="0" applyFont="1" applyBorder="1" applyAlignment="1">
      <alignment horizontal="center" vertical="center"/>
    </xf>
    <xf numFmtId="0" fontId="60" fillId="0" borderId="3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0" fillId="0" borderId="0" xfId="0" applyNumberFormat="1" applyFont="1" applyAlignment="1">
      <alignment horizontal="center" vertical="center" shrinkToFit="1"/>
    </xf>
    <xf numFmtId="0" fontId="62" fillId="0" borderId="12" xfId="0" applyFont="1" applyBorder="1" applyAlignment="1">
      <alignment horizontal="center" vertical="center"/>
    </xf>
    <xf numFmtId="0" fontId="56" fillId="0" borderId="18" xfId="0" applyFont="1" applyBorder="1" applyAlignment="1">
      <alignment vertical="center" shrinkToFit="1"/>
    </xf>
    <xf numFmtId="0" fontId="56" fillId="0" borderId="39" xfId="0" applyFont="1" applyBorder="1" applyAlignment="1">
      <alignment vertical="center" shrinkToFit="1"/>
    </xf>
    <xf numFmtId="0" fontId="56" fillId="0" borderId="40" xfId="0" applyFont="1" applyBorder="1" applyAlignment="1">
      <alignment vertical="center" shrinkToFit="1"/>
    </xf>
    <xf numFmtId="0" fontId="56" fillId="0" borderId="41" xfId="0" applyFont="1" applyBorder="1" applyAlignment="1">
      <alignment vertical="center" shrinkToFit="1"/>
    </xf>
    <xf numFmtId="0" fontId="56" fillId="0" borderId="40" xfId="0" applyFont="1" applyBorder="1" applyAlignment="1">
      <alignment vertical="center"/>
    </xf>
    <xf numFmtId="0" fontId="56" fillId="0" borderId="41" xfId="0" applyFont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56" fillId="0" borderId="42" xfId="0" applyFont="1" applyBorder="1" applyAlignment="1">
      <alignment vertical="center" shrinkToFit="1"/>
    </xf>
    <xf numFmtId="0" fontId="56" fillId="0" borderId="13" xfId="0" applyFont="1" applyBorder="1" applyAlignment="1">
      <alignment horizontal="center" vertical="center"/>
    </xf>
    <xf numFmtId="0" fontId="60" fillId="0" borderId="38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56" fillId="0" borderId="40" xfId="0" applyFont="1" applyBorder="1" applyAlignment="1">
      <alignment vertical="center" wrapText="1" shrinkToFit="1"/>
    </xf>
    <xf numFmtId="0" fontId="70" fillId="0" borderId="27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0" fontId="70" fillId="0" borderId="28" xfId="0" applyFont="1" applyBorder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30" xfId="0" applyFont="1" applyBorder="1" applyAlignment="1">
      <alignment horizontal="center" vertical="center"/>
    </xf>
    <xf numFmtId="0" fontId="70" fillId="0" borderId="31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70" fillId="0" borderId="32" xfId="0" applyFont="1" applyBorder="1" applyAlignment="1">
      <alignment horizontal="center" vertical="center"/>
    </xf>
    <xf numFmtId="0" fontId="67" fillId="0" borderId="0" xfId="0" applyFont="1" applyAlignment="1">
      <alignment horizontal="distributed" vertical="center"/>
    </xf>
    <xf numFmtId="0" fontId="67" fillId="0" borderId="0" xfId="0" applyFont="1" applyAlignment="1">
      <alignment horizontal="left" vertical="center"/>
    </xf>
    <xf numFmtId="0" fontId="71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2" fillId="0" borderId="43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62" fillId="0" borderId="39" xfId="0" applyFont="1" applyBorder="1" applyAlignment="1">
      <alignment horizontal="center" vertical="center"/>
    </xf>
    <xf numFmtId="0" fontId="62" fillId="0" borderId="44" xfId="0" applyFont="1" applyBorder="1" applyAlignment="1">
      <alignment horizontal="center" vertical="top" wrapText="1"/>
    </xf>
    <xf numFmtId="0" fontId="62" fillId="0" borderId="39" xfId="0" applyFont="1" applyBorder="1" applyAlignment="1">
      <alignment horizontal="center" vertical="top" wrapText="1"/>
    </xf>
    <xf numFmtId="0" fontId="62" fillId="0" borderId="33" xfId="0" applyFont="1" applyBorder="1" applyAlignment="1">
      <alignment horizontal="center" vertical="center" wrapText="1"/>
    </xf>
    <xf numFmtId="0" fontId="62" fillId="0" borderId="43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 wrapText="1"/>
    </xf>
    <xf numFmtId="0" fontId="62" fillId="0" borderId="39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0" fontId="62" fillId="0" borderId="45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60" fillId="0" borderId="12" xfId="0" applyFont="1" applyBorder="1" applyAlignment="1">
      <alignment horizontal="center" vertical="center" shrinkToFit="1"/>
    </xf>
    <xf numFmtId="0" fontId="64" fillId="0" borderId="25" xfId="0" applyFont="1" applyBorder="1" applyAlignment="1">
      <alignment horizontal="distributed" vertical="center" shrinkToFit="1"/>
    </xf>
    <xf numFmtId="0" fontId="64" fillId="0" borderId="0" xfId="0" applyFont="1" applyBorder="1" applyAlignment="1">
      <alignment horizontal="distributed" vertical="center" shrinkToFit="1"/>
    </xf>
    <xf numFmtId="0" fontId="64" fillId="0" borderId="20" xfId="0" applyFont="1" applyBorder="1" applyAlignment="1">
      <alignment horizontal="distributed" vertical="center" shrinkToFit="1"/>
    </xf>
    <xf numFmtId="0" fontId="60" fillId="0" borderId="23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25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73" fillId="0" borderId="23" xfId="0" applyFont="1" applyBorder="1" applyAlignment="1">
      <alignment horizontal="center" vertical="center" shrinkToFit="1"/>
    </xf>
    <xf numFmtId="0" fontId="73" fillId="0" borderId="21" xfId="0" applyFont="1" applyBorder="1" applyAlignment="1">
      <alignment horizontal="center" vertical="center" shrinkToFit="1"/>
    </xf>
    <xf numFmtId="0" fontId="60" fillId="0" borderId="27" xfId="0" applyFont="1" applyBorder="1" applyAlignment="1">
      <alignment horizontal="center" vertical="center" shrinkToFit="1"/>
    </xf>
    <xf numFmtId="0" fontId="60" fillId="0" borderId="28" xfId="0" applyFont="1" applyBorder="1" applyAlignment="1">
      <alignment horizontal="center" vertical="center" shrinkToFit="1"/>
    </xf>
    <xf numFmtId="0" fontId="60" fillId="0" borderId="29" xfId="0" applyFont="1" applyBorder="1" applyAlignment="1">
      <alignment horizontal="center" vertical="center" shrinkToFit="1"/>
    </xf>
    <xf numFmtId="0" fontId="60" fillId="0" borderId="30" xfId="0" applyFont="1" applyBorder="1" applyAlignment="1">
      <alignment horizontal="center" vertical="center" shrinkToFit="1"/>
    </xf>
    <xf numFmtId="0" fontId="60" fillId="0" borderId="31" xfId="0" applyFont="1" applyBorder="1" applyAlignment="1">
      <alignment horizontal="center" vertical="center" shrinkToFit="1"/>
    </xf>
    <xf numFmtId="0" fontId="60" fillId="0" borderId="32" xfId="0" applyFont="1" applyBorder="1" applyAlignment="1">
      <alignment horizontal="center" vertical="center" shrinkToFit="1"/>
    </xf>
    <xf numFmtId="0" fontId="74" fillId="0" borderId="21" xfId="0" applyFont="1" applyBorder="1" applyAlignment="1">
      <alignment horizontal="center" vertical="center" shrinkToFit="1"/>
    </xf>
    <xf numFmtId="0" fontId="74" fillId="0" borderId="23" xfId="0" applyFont="1" applyBorder="1" applyAlignment="1">
      <alignment horizontal="center" vertical="center" shrinkToFit="1"/>
    </xf>
    <xf numFmtId="49" fontId="60" fillId="0" borderId="0" xfId="0" applyNumberFormat="1" applyFont="1" applyAlignment="1">
      <alignment horizontal="center" vertical="center" shrinkToFit="1"/>
    </xf>
    <xf numFmtId="0" fontId="60" fillId="0" borderId="0" xfId="0" applyFont="1" applyAlignment="1">
      <alignment horizontal="center" vertical="center" shrinkToFit="1"/>
    </xf>
    <xf numFmtId="0" fontId="64" fillId="0" borderId="12" xfId="0" applyFont="1" applyBorder="1" applyAlignment="1">
      <alignment horizontal="center" vertical="center" shrinkToFit="1"/>
    </xf>
    <xf numFmtId="0" fontId="64" fillId="0" borderId="46" xfId="0" applyFont="1" applyBorder="1" applyAlignment="1">
      <alignment horizontal="center" vertical="center" shrinkToFit="1"/>
    </xf>
    <xf numFmtId="49" fontId="62" fillId="0" borderId="12" xfId="0" applyNumberFormat="1" applyFont="1" applyBorder="1" applyAlignment="1">
      <alignment horizontal="center" vertical="center" shrinkToFit="1"/>
    </xf>
    <xf numFmtId="49" fontId="60" fillId="0" borderId="12" xfId="0" applyNumberFormat="1" applyFont="1" applyBorder="1" applyAlignment="1">
      <alignment horizontal="center" vertical="center" shrinkToFit="1"/>
    </xf>
    <xf numFmtId="0" fontId="62" fillId="0" borderId="27" xfId="0" applyFont="1" applyBorder="1" applyAlignment="1">
      <alignment horizontal="center" vertical="center" shrinkToFit="1"/>
    </xf>
    <xf numFmtId="0" fontId="62" fillId="0" borderId="25" xfId="0" applyFont="1" applyBorder="1" applyAlignment="1">
      <alignment horizontal="center" vertical="center" shrinkToFit="1"/>
    </xf>
    <xf numFmtId="0" fontId="62" fillId="0" borderId="28" xfId="0" applyFont="1" applyBorder="1" applyAlignment="1">
      <alignment horizontal="center" vertical="center" shrinkToFit="1"/>
    </xf>
    <xf numFmtId="0" fontId="62" fillId="0" borderId="29" xfId="0" applyFont="1" applyBorder="1" applyAlignment="1">
      <alignment horizontal="center" vertical="center" shrinkToFit="1"/>
    </xf>
    <xf numFmtId="0" fontId="62" fillId="0" borderId="0" xfId="0" applyFont="1" applyBorder="1" applyAlignment="1">
      <alignment horizontal="center" vertical="center" shrinkToFit="1"/>
    </xf>
    <xf numFmtId="0" fontId="62" fillId="0" borderId="30" xfId="0" applyFont="1" applyBorder="1" applyAlignment="1">
      <alignment horizontal="center" vertical="center" shrinkToFit="1"/>
    </xf>
    <xf numFmtId="0" fontId="62" fillId="0" borderId="31" xfId="0" applyFont="1" applyBorder="1" applyAlignment="1">
      <alignment horizontal="center" vertical="center" shrinkToFit="1"/>
    </xf>
    <xf numFmtId="0" fontId="62" fillId="0" borderId="20" xfId="0" applyFont="1" applyBorder="1" applyAlignment="1">
      <alignment horizontal="center" vertical="center" shrinkToFit="1"/>
    </xf>
    <xf numFmtId="0" fontId="62" fillId="0" borderId="32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center" shrinkToFit="1"/>
    </xf>
    <xf numFmtId="0" fontId="64" fillId="0" borderId="25" xfId="0" applyFont="1" applyBorder="1" applyAlignment="1">
      <alignment horizontal="center" vertical="center" shrinkToFit="1"/>
    </xf>
    <xf numFmtId="0" fontId="64" fillId="0" borderId="28" xfId="0" applyFont="1" applyBorder="1" applyAlignment="1">
      <alignment horizontal="center" vertical="center" shrinkToFit="1"/>
    </xf>
    <xf numFmtId="0" fontId="64" fillId="0" borderId="29" xfId="0" applyFont="1" applyBorder="1" applyAlignment="1">
      <alignment horizontal="center" vertical="center" shrinkToFit="1"/>
    </xf>
    <xf numFmtId="0" fontId="64" fillId="0" borderId="0" xfId="0" applyFont="1" applyBorder="1" applyAlignment="1">
      <alignment horizontal="center" vertical="center" shrinkToFit="1"/>
    </xf>
    <xf numFmtId="0" fontId="64" fillId="0" borderId="30" xfId="0" applyFont="1" applyBorder="1" applyAlignment="1">
      <alignment horizontal="center" vertical="center" shrinkToFit="1"/>
    </xf>
    <xf numFmtId="0" fontId="64" fillId="0" borderId="31" xfId="0" applyFont="1" applyBorder="1" applyAlignment="1">
      <alignment horizontal="center" vertical="center" shrinkToFit="1"/>
    </xf>
    <xf numFmtId="0" fontId="64" fillId="0" borderId="20" xfId="0" applyFont="1" applyBorder="1" applyAlignment="1">
      <alignment horizontal="center" vertical="center" shrinkToFit="1"/>
    </xf>
    <xf numFmtId="0" fontId="64" fillId="0" borderId="32" xfId="0" applyFont="1" applyBorder="1" applyAlignment="1">
      <alignment horizontal="center" vertical="center" shrinkToFit="1"/>
    </xf>
    <xf numFmtId="49" fontId="60" fillId="0" borderId="33" xfId="0" applyNumberFormat="1" applyFont="1" applyBorder="1" applyAlignment="1">
      <alignment horizontal="center" vertical="center" shrinkToFit="1"/>
    </xf>
    <xf numFmtId="0" fontId="64" fillId="0" borderId="33" xfId="0" applyFont="1" applyBorder="1" applyAlignment="1">
      <alignment horizontal="center" vertical="center" shrinkToFit="1"/>
    </xf>
    <xf numFmtId="49" fontId="62" fillId="0" borderId="33" xfId="0" applyNumberFormat="1" applyFont="1" applyBorder="1" applyAlignment="1">
      <alignment horizontal="center" vertical="center" shrinkToFit="1"/>
    </xf>
    <xf numFmtId="0" fontId="62" fillId="0" borderId="12" xfId="0" applyFont="1" applyBorder="1" applyAlignment="1">
      <alignment horizontal="center" vertical="center" shrinkToFit="1"/>
    </xf>
    <xf numFmtId="0" fontId="62" fillId="0" borderId="47" xfId="0" applyFont="1" applyBorder="1" applyAlignment="1">
      <alignment horizontal="center" vertical="center" shrinkToFit="1"/>
    </xf>
    <xf numFmtId="0" fontId="60" fillId="0" borderId="47" xfId="0" applyFont="1" applyBorder="1" applyAlignment="1">
      <alignment horizontal="center" vertical="center" shrinkToFit="1"/>
    </xf>
    <xf numFmtId="0" fontId="61" fillId="0" borderId="12" xfId="0" applyFont="1" applyBorder="1" applyAlignment="1">
      <alignment horizontal="center" vertical="center" shrinkToFit="1"/>
    </xf>
    <xf numFmtId="0" fontId="60" fillId="0" borderId="36" xfId="0" applyFont="1" applyBorder="1" applyAlignment="1">
      <alignment horizontal="center" vertical="center" shrinkToFit="1"/>
    </xf>
    <xf numFmtId="0" fontId="60" fillId="0" borderId="48" xfId="0" applyFont="1" applyBorder="1" applyAlignment="1">
      <alignment horizontal="center" vertical="center" shrinkToFit="1"/>
    </xf>
    <xf numFmtId="0" fontId="60" fillId="0" borderId="37" xfId="0" applyFont="1" applyBorder="1" applyAlignment="1">
      <alignment horizontal="center" vertical="center" shrinkToFit="1"/>
    </xf>
    <xf numFmtId="0" fontId="64" fillId="0" borderId="49" xfId="0" applyFont="1" applyBorder="1" applyAlignment="1">
      <alignment horizontal="center" vertical="center" shrinkToFit="1"/>
    </xf>
    <xf numFmtId="0" fontId="64" fillId="0" borderId="50" xfId="0" applyFont="1" applyBorder="1" applyAlignment="1">
      <alignment horizontal="center" vertical="center" shrinkToFit="1"/>
    </xf>
    <xf numFmtId="0" fontId="64" fillId="0" borderId="51" xfId="0" applyFont="1" applyBorder="1" applyAlignment="1">
      <alignment horizontal="center" vertical="center" shrinkToFit="1"/>
    </xf>
    <xf numFmtId="0" fontId="61" fillId="0" borderId="47" xfId="0" applyFont="1" applyBorder="1" applyAlignment="1">
      <alignment horizontal="center" vertical="center" shrinkToFit="1"/>
    </xf>
    <xf numFmtId="0" fontId="64" fillId="0" borderId="48" xfId="0" applyFont="1" applyBorder="1" applyAlignment="1">
      <alignment horizontal="distributed" vertical="center" shrinkToFit="1"/>
    </xf>
    <xf numFmtId="0" fontId="64" fillId="0" borderId="52" xfId="0" applyFont="1" applyBorder="1" applyAlignment="1">
      <alignment horizontal="distributed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center" shrinkToFit="1"/>
    </xf>
    <xf numFmtId="0" fontId="63" fillId="0" borderId="0" xfId="0" applyFont="1" applyAlignment="1">
      <alignment horizontal="distributed" vertical="center"/>
    </xf>
    <xf numFmtId="0" fontId="60" fillId="0" borderId="25" xfId="0" applyFont="1" applyBorder="1" applyAlignment="1">
      <alignment horizontal="center" vertical="center"/>
    </xf>
    <xf numFmtId="0" fontId="60" fillId="0" borderId="53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 shrinkToFit="1"/>
    </xf>
    <xf numFmtId="0" fontId="60" fillId="0" borderId="15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0" fillId="0" borderId="54" xfId="0" applyFont="1" applyBorder="1" applyAlignment="1">
      <alignment horizontal="center" vertical="center"/>
    </xf>
    <xf numFmtId="0" fontId="61" fillId="0" borderId="31" xfId="0" applyFont="1" applyBorder="1" applyAlignment="1">
      <alignment horizontal="center" vertical="center" shrinkToFit="1"/>
    </xf>
    <xf numFmtId="0" fontId="61" fillId="0" borderId="20" xfId="0" applyFont="1" applyBorder="1" applyAlignment="1">
      <alignment horizontal="center" vertical="center" shrinkToFit="1"/>
    </xf>
    <xf numFmtId="0" fontId="61" fillId="0" borderId="55" xfId="0" applyFont="1" applyBorder="1" applyAlignment="1">
      <alignment horizontal="center" vertical="center" shrinkToFit="1"/>
    </xf>
    <xf numFmtId="0" fontId="61" fillId="0" borderId="38" xfId="0" applyFont="1" applyBorder="1" applyAlignment="1">
      <alignment horizontal="center" vertical="center" shrinkToFit="1"/>
    </xf>
    <xf numFmtId="0" fontId="60" fillId="0" borderId="38" xfId="0" applyFont="1" applyBorder="1" applyAlignment="1">
      <alignment horizontal="center" vertical="center"/>
    </xf>
    <xf numFmtId="0" fontId="60" fillId="0" borderId="56" xfId="0" applyFont="1" applyBorder="1" applyAlignment="1">
      <alignment horizontal="center" vertical="center"/>
    </xf>
    <xf numFmtId="0" fontId="60" fillId="0" borderId="55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/>
    </xf>
    <xf numFmtId="0" fontId="60" fillId="0" borderId="57" xfId="0" applyFont="1" applyBorder="1" applyAlignment="1">
      <alignment horizontal="center" vertical="center"/>
    </xf>
    <xf numFmtId="0" fontId="61" fillId="0" borderId="58" xfId="0" applyFont="1" applyBorder="1" applyAlignment="1">
      <alignment horizontal="center" vertical="center" shrinkToFit="1"/>
    </xf>
    <xf numFmtId="0" fontId="60" fillId="0" borderId="59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 textRotation="255"/>
    </xf>
    <xf numFmtId="0" fontId="60" fillId="0" borderId="25" xfId="0" applyFont="1" applyBorder="1" applyAlignment="1">
      <alignment horizontal="center" vertical="center" textRotation="255"/>
    </xf>
    <xf numFmtId="0" fontId="60" fillId="0" borderId="28" xfId="0" applyFont="1" applyBorder="1" applyAlignment="1">
      <alignment horizontal="center" vertical="center" textRotation="255"/>
    </xf>
    <xf numFmtId="0" fontId="60" fillId="0" borderId="29" xfId="0" applyFont="1" applyBorder="1" applyAlignment="1">
      <alignment horizontal="center" vertical="center" textRotation="255"/>
    </xf>
    <xf numFmtId="0" fontId="60" fillId="0" borderId="0" xfId="0" applyFont="1" applyBorder="1" applyAlignment="1">
      <alignment horizontal="center" vertical="center" textRotation="255"/>
    </xf>
    <xf numFmtId="0" fontId="60" fillId="0" borderId="30" xfId="0" applyFont="1" applyBorder="1" applyAlignment="1">
      <alignment horizontal="center" vertical="center" textRotation="255"/>
    </xf>
    <xf numFmtId="0" fontId="60" fillId="0" borderId="31" xfId="0" applyFont="1" applyBorder="1" applyAlignment="1">
      <alignment horizontal="center" vertical="center" textRotation="255"/>
    </xf>
    <xf numFmtId="0" fontId="60" fillId="0" borderId="20" xfId="0" applyFont="1" applyBorder="1" applyAlignment="1">
      <alignment horizontal="center" vertical="center" textRotation="255"/>
    </xf>
    <xf numFmtId="0" fontId="60" fillId="0" borderId="32" xfId="0" applyFont="1" applyBorder="1" applyAlignment="1">
      <alignment horizontal="center" vertical="center" textRotation="255"/>
    </xf>
    <xf numFmtId="0" fontId="60" fillId="0" borderId="58" xfId="0" applyFont="1" applyBorder="1" applyAlignment="1">
      <alignment horizontal="center" vertical="center"/>
    </xf>
    <xf numFmtId="0" fontId="60" fillId="0" borderId="60" xfId="0" applyFont="1" applyBorder="1" applyAlignment="1">
      <alignment horizontal="center" vertical="center"/>
    </xf>
    <xf numFmtId="0" fontId="60" fillId="0" borderId="61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60" fillId="0" borderId="62" xfId="0" applyFont="1" applyBorder="1" applyAlignment="1">
      <alignment horizontal="center" vertical="center"/>
    </xf>
    <xf numFmtId="0" fontId="60" fillId="0" borderId="63" xfId="0" applyFont="1" applyBorder="1" applyAlignment="1">
      <alignment horizontal="center" vertical="center"/>
    </xf>
    <xf numFmtId="0" fontId="60" fillId="0" borderId="64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65" xfId="0" applyFont="1" applyBorder="1" applyAlignment="1">
      <alignment horizontal="center" vertical="center"/>
    </xf>
    <xf numFmtId="0" fontId="56" fillId="0" borderId="66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 shrinkToFit="1"/>
    </xf>
    <xf numFmtId="0" fontId="75" fillId="0" borderId="33" xfId="0" applyFont="1" applyBorder="1" applyAlignment="1">
      <alignment horizontal="center" vertical="center" shrinkToFit="1"/>
    </xf>
    <xf numFmtId="0" fontId="60" fillId="0" borderId="25" xfId="0" applyFont="1" applyFill="1" applyBorder="1" applyAlignment="1">
      <alignment horizontal="center" vertical="center" shrinkToFit="1"/>
    </xf>
    <xf numFmtId="0" fontId="60" fillId="0" borderId="0" xfId="0" applyFont="1" applyFill="1" applyBorder="1" applyAlignment="1">
      <alignment horizontal="center" vertical="center" shrinkToFit="1"/>
    </xf>
    <xf numFmtId="0" fontId="60" fillId="0" borderId="20" xfId="0" applyFont="1" applyFill="1" applyBorder="1" applyAlignment="1">
      <alignment horizontal="center" vertical="center" shrinkToFit="1"/>
    </xf>
    <xf numFmtId="0" fontId="60" fillId="0" borderId="23" xfId="0" applyFont="1" applyFill="1" applyBorder="1" applyAlignment="1">
      <alignment horizontal="center" vertical="center" shrinkToFit="1"/>
    </xf>
    <xf numFmtId="0" fontId="60" fillId="0" borderId="12" xfId="0" applyFont="1" applyFill="1" applyBorder="1" applyAlignment="1">
      <alignment horizontal="center" vertical="center" shrinkToFit="1"/>
    </xf>
    <xf numFmtId="0" fontId="60" fillId="0" borderId="21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wmf" /><Relationship Id="rId2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190500</xdr:colOff>
      <xdr:row>19</xdr:row>
      <xdr:rowOff>66675</xdr:rowOff>
    </xdr:from>
    <xdr:ext cx="3457575" cy="2914650"/>
    <xdr:sp>
      <xdr:nvSpPr>
        <xdr:cNvPr id="1" name="AutoShape 21"/>
        <xdr:cNvSpPr>
          <a:spLocks noChangeAspect="1"/>
        </xdr:cNvSpPr>
      </xdr:nvSpPr>
      <xdr:spPr>
        <a:xfrm>
          <a:off x="1047750" y="4286250"/>
          <a:ext cx="34575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6</xdr:col>
      <xdr:colOff>0</xdr:colOff>
      <xdr:row>20</xdr:row>
      <xdr:rowOff>0</xdr:rowOff>
    </xdr:from>
    <xdr:to>
      <xdr:col>9</xdr:col>
      <xdr:colOff>28575</xdr:colOff>
      <xdr:row>29</xdr:row>
      <xdr:rowOff>76200</xdr:rowOff>
    </xdr:to>
    <xdr:pic>
      <xdr:nvPicPr>
        <xdr:cNvPr id="2" name="図 8" descr="C:\Users\加奈子\AppData\Local\Microsoft\Windows\Temporary Internet Files\Content.IE5\XGN74OBW\MC900445638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4410075"/>
          <a:ext cx="8858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9</xdr:col>
      <xdr:colOff>28575</xdr:colOff>
      <xdr:row>29</xdr:row>
      <xdr:rowOff>76200</xdr:rowOff>
    </xdr:to>
    <xdr:pic>
      <xdr:nvPicPr>
        <xdr:cNvPr id="3" name="図 9" descr="C:\Users\加奈子\AppData\Local\Microsoft\Windows\Temporary Internet Files\Content.IE5\XGN74OBW\MC900445638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4410075"/>
          <a:ext cx="8858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18</xdr:row>
      <xdr:rowOff>47625</xdr:rowOff>
    </xdr:from>
    <xdr:to>
      <xdr:col>18</xdr:col>
      <xdr:colOff>123825</xdr:colOff>
      <xdr:row>35</xdr:row>
      <xdr:rowOff>9525</xdr:rowOff>
    </xdr:to>
    <xdr:pic>
      <xdr:nvPicPr>
        <xdr:cNvPr id="4" name="図 10" descr="C:\Users\加奈子\AppData\Local\Microsoft\Windows\Temporary Internet Files\Content.IE5\XGN74OBW\MC900445638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4076700"/>
          <a:ext cx="3924300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14</xdr:row>
      <xdr:rowOff>123825</xdr:rowOff>
    </xdr:from>
    <xdr:to>
      <xdr:col>4</xdr:col>
      <xdr:colOff>57150</xdr:colOff>
      <xdr:row>19</xdr:row>
      <xdr:rowOff>152400</xdr:rowOff>
    </xdr:to>
    <xdr:pic>
      <xdr:nvPicPr>
        <xdr:cNvPr id="5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3390900"/>
          <a:ext cx="9334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54</xdr:row>
      <xdr:rowOff>0</xdr:rowOff>
    </xdr:from>
    <xdr:to>
      <xdr:col>4</xdr:col>
      <xdr:colOff>9525</xdr:colOff>
      <xdr:row>55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733675" y="10172700"/>
          <a:ext cx="561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－１－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38100</xdr:colOff>
      <xdr:row>126</xdr:row>
      <xdr:rowOff>19050</xdr:rowOff>
    </xdr:from>
    <xdr:to>
      <xdr:col>27</xdr:col>
      <xdr:colOff>104775</xdr:colOff>
      <xdr:row>129</xdr:row>
      <xdr:rowOff>57150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3105150" y="9620250"/>
          <a:ext cx="600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70</xdr:col>
      <xdr:colOff>0</xdr:colOff>
      <xdr:row>133</xdr:row>
      <xdr:rowOff>38100</xdr:rowOff>
    </xdr:from>
    <xdr:to>
      <xdr:col>74</xdr:col>
      <xdr:colOff>66675</xdr:colOff>
      <xdr:row>136</xdr:row>
      <xdr:rowOff>76200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9334500" y="10172700"/>
          <a:ext cx="600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47625</xdr:colOff>
      <xdr:row>66</xdr:row>
      <xdr:rowOff>9525</xdr:rowOff>
    </xdr:from>
    <xdr:to>
      <xdr:col>12</xdr:col>
      <xdr:colOff>85725</xdr:colOff>
      <xdr:row>68</xdr:row>
      <xdr:rowOff>47625</xdr:rowOff>
    </xdr:to>
    <xdr:sp fLocksText="0">
      <xdr:nvSpPr>
        <xdr:cNvPr id="3" name="テキスト ボックス 7"/>
        <xdr:cNvSpPr txBox="1">
          <a:spLocks noChangeArrowheads="1"/>
        </xdr:cNvSpPr>
      </xdr:nvSpPr>
      <xdr:spPr>
        <a:xfrm>
          <a:off x="1247775" y="5038725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83</xdr:col>
      <xdr:colOff>38100</xdr:colOff>
      <xdr:row>46</xdr:row>
      <xdr:rowOff>57150</xdr:rowOff>
    </xdr:from>
    <xdr:to>
      <xdr:col>86</xdr:col>
      <xdr:colOff>85725</xdr:colOff>
      <xdr:row>49</xdr:row>
      <xdr:rowOff>0</xdr:rowOff>
    </xdr:to>
    <xdr:sp fLocksText="0">
      <xdr:nvSpPr>
        <xdr:cNvPr id="4" name="テキスト ボックス 24"/>
        <xdr:cNvSpPr txBox="1">
          <a:spLocks noChangeArrowheads="1"/>
        </xdr:cNvSpPr>
      </xdr:nvSpPr>
      <xdr:spPr>
        <a:xfrm>
          <a:off x="11106150" y="3562350"/>
          <a:ext cx="447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70</xdr:col>
      <xdr:colOff>104775</xdr:colOff>
      <xdr:row>100</xdr:row>
      <xdr:rowOff>66675</xdr:rowOff>
    </xdr:from>
    <xdr:to>
      <xdr:col>74</xdr:col>
      <xdr:colOff>47625</xdr:colOff>
      <xdr:row>103</xdr:row>
      <xdr:rowOff>28575</xdr:rowOff>
    </xdr:to>
    <xdr:sp fLocksText="0">
      <xdr:nvSpPr>
        <xdr:cNvPr id="5" name="テキスト ボックス 30"/>
        <xdr:cNvSpPr txBox="1">
          <a:spLocks noChangeArrowheads="1"/>
        </xdr:cNvSpPr>
      </xdr:nvSpPr>
      <xdr:spPr>
        <a:xfrm>
          <a:off x="9439275" y="7686675"/>
          <a:ext cx="476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47625</xdr:colOff>
      <xdr:row>128</xdr:row>
      <xdr:rowOff>9525</xdr:rowOff>
    </xdr:from>
    <xdr:to>
      <xdr:col>26</xdr:col>
      <xdr:colOff>114300</xdr:colOff>
      <xdr:row>131</xdr:row>
      <xdr:rowOff>47625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2981325" y="9763125"/>
          <a:ext cx="600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69</xdr:col>
      <xdr:colOff>0</xdr:colOff>
      <xdr:row>133</xdr:row>
      <xdr:rowOff>47625</xdr:rowOff>
    </xdr:from>
    <xdr:to>
      <xdr:col>73</xdr:col>
      <xdr:colOff>66675</xdr:colOff>
      <xdr:row>137</xdr:row>
      <xdr:rowOff>9525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9201150" y="10182225"/>
          <a:ext cx="600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40</xdr:row>
      <xdr:rowOff>28575</xdr:rowOff>
    </xdr:from>
    <xdr:to>
      <xdr:col>36</xdr:col>
      <xdr:colOff>38100</xdr:colOff>
      <xdr:row>40</xdr:row>
      <xdr:rowOff>295275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57500" y="105441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－２－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45"/>
  <sheetViews>
    <sheetView zoomScalePageLayoutView="0" workbookViewId="0" topLeftCell="A1">
      <selection activeCell="AB39" sqref="AB39"/>
    </sheetView>
  </sheetViews>
  <sheetFormatPr defaultColWidth="4.28125" defaultRowHeight="15"/>
  <cols>
    <col min="1" max="16384" width="4.28125" style="1" customWidth="1"/>
  </cols>
  <sheetData>
    <row r="1" spans="13:19" ht="14.25">
      <c r="M1" s="124" t="s">
        <v>378</v>
      </c>
      <c r="N1" s="125"/>
      <c r="O1" s="125"/>
      <c r="P1" s="125"/>
      <c r="Q1" s="125"/>
      <c r="R1" s="125"/>
      <c r="S1" s="126"/>
    </row>
    <row r="2" spans="13:19" ht="14.25" customHeight="1">
      <c r="M2" s="127"/>
      <c r="N2" s="128"/>
      <c r="O2" s="128"/>
      <c r="P2" s="128"/>
      <c r="Q2" s="128"/>
      <c r="R2" s="128"/>
      <c r="S2" s="129"/>
    </row>
    <row r="3" spans="13:19" ht="14.25" customHeight="1">
      <c r="M3" s="130"/>
      <c r="N3" s="131"/>
      <c r="O3" s="131"/>
      <c r="P3" s="131"/>
      <c r="Q3" s="131"/>
      <c r="R3" s="131"/>
      <c r="S3" s="132"/>
    </row>
    <row r="5" spans="2:41" ht="42" customHeight="1">
      <c r="B5" s="135" t="s">
        <v>356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AL5" s="76"/>
      <c r="AM5" s="76"/>
      <c r="AN5" s="76"/>
      <c r="AO5" s="76"/>
    </row>
    <row r="6" spans="2:20" ht="30.75" customHeight="1">
      <c r="B6" s="136" t="s">
        <v>13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75"/>
    </row>
    <row r="7" spans="2:19" ht="13.5" customHeight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</row>
    <row r="8" spans="2:19" ht="14.25"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</row>
    <row r="9" spans="2:19" ht="14.25"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</row>
    <row r="10" spans="2:19" s="28" customFormat="1" ht="14.25"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</row>
    <row r="12" spans="5:16" ht="18.75" customHeight="1">
      <c r="E12" s="133" t="s">
        <v>129</v>
      </c>
      <c r="F12" s="133"/>
      <c r="G12" s="77"/>
      <c r="H12" s="97" t="s">
        <v>357</v>
      </c>
      <c r="I12" s="97"/>
      <c r="J12" s="97"/>
      <c r="K12" s="97"/>
      <c r="L12" s="97"/>
      <c r="M12" s="97"/>
      <c r="N12" s="97"/>
      <c r="O12" s="97"/>
      <c r="P12" s="97"/>
    </row>
    <row r="13" ht="18" customHeight="1"/>
    <row r="14" spans="5:15" ht="18.75" customHeight="1">
      <c r="E14" s="77" t="s">
        <v>56</v>
      </c>
      <c r="F14" s="77"/>
      <c r="G14" s="77"/>
      <c r="H14" s="133" t="s">
        <v>14</v>
      </c>
      <c r="I14" s="133"/>
      <c r="J14" s="133"/>
      <c r="K14" s="133"/>
      <c r="L14" s="133"/>
      <c r="M14" s="133"/>
      <c r="N14" s="133"/>
      <c r="O14" s="133"/>
    </row>
    <row r="39" ht="12" customHeight="1"/>
    <row r="40" spans="4:17" ht="28.5" customHeight="1">
      <c r="D40" s="138" t="s">
        <v>371</v>
      </c>
      <c r="E40" s="138"/>
      <c r="F40" s="138"/>
      <c r="G40" s="121"/>
      <c r="H40" s="134" t="s">
        <v>55</v>
      </c>
      <c r="I40" s="134"/>
      <c r="J40" s="134"/>
      <c r="K40" s="134"/>
      <c r="L40" s="134"/>
      <c r="M40" s="134"/>
      <c r="N40" s="134"/>
      <c r="O40" s="134"/>
      <c r="P40" s="134"/>
      <c r="Q40" s="134"/>
    </row>
    <row r="41" spans="4:16" ht="28.5" customHeight="1">
      <c r="D41" s="121"/>
      <c r="E41" s="121"/>
      <c r="F41" s="122"/>
      <c r="G41" s="121"/>
      <c r="H41" s="133" t="s">
        <v>15</v>
      </c>
      <c r="I41" s="133"/>
      <c r="J41" s="133"/>
      <c r="K41" s="133"/>
      <c r="L41" s="133"/>
      <c r="M41" s="133"/>
      <c r="N41" s="133"/>
      <c r="O41" s="133"/>
      <c r="P41" s="97"/>
    </row>
    <row r="42" spans="4:17" ht="28.5" customHeight="1">
      <c r="D42" s="138" t="s">
        <v>372</v>
      </c>
      <c r="E42" s="138"/>
      <c r="F42" s="138"/>
      <c r="G42" s="121"/>
      <c r="H42" s="134" t="s">
        <v>358</v>
      </c>
      <c r="I42" s="134"/>
      <c r="J42" s="134"/>
      <c r="K42" s="134"/>
      <c r="L42" s="134"/>
      <c r="M42" s="134"/>
      <c r="N42" s="134"/>
      <c r="O42" s="134"/>
      <c r="P42" s="134"/>
      <c r="Q42" s="134"/>
    </row>
    <row r="43" spans="4:16" ht="28.5" customHeight="1">
      <c r="D43" s="138" t="s">
        <v>373</v>
      </c>
      <c r="E43" s="138"/>
      <c r="F43" s="138"/>
      <c r="G43" s="121"/>
      <c r="H43" s="134" t="s">
        <v>145</v>
      </c>
      <c r="I43" s="134"/>
      <c r="J43" s="134"/>
      <c r="K43" s="134"/>
      <c r="L43" s="134"/>
      <c r="M43" s="134"/>
      <c r="N43" s="134"/>
      <c r="O43" s="134"/>
      <c r="P43" s="134"/>
    </row>
    <row r="44" spans="4:18" ht="28.5" customHeight="1">
      <c r="D44" s="121"/>
      <c r="E44" s="121"/>
      <c r="F44" s="121"/>
      <c r="G44" s="121"/>
      <c r="H44" s="134" t="s">
        <v>146</v>
      </c>
      <c r="I44" s="134"/>
      <c r="J44" s="134"/>
      <c r="K44" s="134"/>
      <c r="L44" s="134"/>
      <c r="M44" s="134"/>
      <c r="N44" s="134"/>
      <c r="O44" s="134"/>
      <c r="P44" s="134"/>
      <c r="Q44" s="134"/>
      <c r="R44" s="134"/>
    </row>
    <row r="45" spans="4:16" ht="28.5" customHeight="1">
      <c r="D45" s="121"/>
      <c r="E45" s="121"/>
      <c r="F45" s="121"/>
      <c r="G45" s="121"/>
      <c r="H45" s="133"/>
      <c r="I45" s="133"/>
      <c r="J45" s="133"/>
      <c r="K45" s="133"/>
      <c r="L45" s="133"/>
      <c r="M45" s="133"/>
      <c r="N45" s="133"/>
      <c r="O45" s="133"/>
      <c r="P45" s="97"/>
    </row>
  </sheetData>
  <sheetProtection/>
  <mergeCells count="14">
    <mergeCell ref="H40:Q40"/>
    <mergeCell ref="D40:F40"/>
    <mergeCell ref="D42:F42"/>
    <mergeCell ref="D43:F43"/>
    <mergeCell ref="M1:S3"/>
    <mergeCell ref="H45:O45"/>
    <mergeCell ref="H41:O41"/>
    <mergeCell ref="H44:R44"/>
    <mergeCell ref="B5:S5"/>
    <mergeCell ref="H14:O14"/>
    <mergeCell ref="E12:F12"/>
    <mergeCell ref="B6:S9"/>
    <mergeCell ref="H43:P43"/>
    <mergeCell ref="H42:Q42"/>
  </mergeCells>
  <printOptions/>
  <pageMargins left="0.9055118110236221" right="0.7086614173228347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K49" sqref="K49"/>
    </sheetView>
  </sheetViews>
  <sheetFormatPr defaultColWidth="9.140625" defaultRowHeight="15"/>
  <cols>
    <col min="1" max="1" width="9.00390625" style="1" customWidth="1"/>
    <col min="2" max="7" width="13.421875" style="1" customWidth="1"/>
    <col min="8" max="8" width="12.7109375" style="1" customWidth="1"/>
    <col min="9" max="16384" width="9.00390625" style="1" customWidth="1"/>
  </cols>
  <sheetData>
    <row r="1" spans="1:7" ht="22.5" customHeight="1">
      <c r="A1" s="152" t="s">
        <v>348</v>
      </c>
      <c r="B1" s="152"/>
      <c r="C1" s="152"/>
      <c r="D1" s="152"/>
      <c r="E1" s="152"/>
      <c r="F1" s="152"/>
      <c r="G1" s="152"/>
    </row>
    <row r="2" spans="1:7" ht="22.5" customHeight="1">
      <c r="A2" s="152" t="s">
        <v>4</v>
      </c>
      <c r="B2" s="152"/>
      <c r="C2" s="152"/>
      <c r="D2" s="152"/>
      <c r="E2" s="152"/>
      <c r="F2" s="152"/>
      <c r="G2" s="152"/>
    </row>
    <row r="3" spans="1:7" ht="14.25">
      <c r="A3" s="29"/>
      <c r="B3" s="29"/>
      <c r="C3" s="29"/>
      <c r="D3" s="29"/>
      <c r="E3" s="29"/>
      <c r="F3" s="29"/>
      <c r="G3" s="29"/>
    </row>
    <row r="4" spans="1:7" ht="22.5" customHeight="1">
      <c r="A4" s="33"/>
      <c r="B4" s="34"/>
      <c r="C4" s="147" t="s">
        <v>127</v>
      </c>
      <c r="D4" s="147"/>
      <c r="E4" s="147"/>
      <c r="F4" s="35"/>
      <c r="G4" s="36"/>
    </row>
    <row r="5" spans="1:7" ht="19.5" customHeight="1">
      <c r="A5" s="37"/>
      <c r="B5" s="38" t="s">
        <v>234</v>
      </c>
      <c r="C5" s="38" t="s">
        <v>235</v>
      </c>
      <c r="D5" s="38" t="s">
        <v>236</v>
      </c>
      <c r="E5" s="38" t="s">
        <v>237</v>
      </c>
      <c r="F5" s="38" t="s">
        <v>238</v>
      </c>
      <c r="G5" s="38" t="s">
        <v>239</v>
      </c>
    </row>
    <row r="6" spans="1:7" ht="13.5" customHeight="1">
      <c r="A6" s="139" t="s">
        <v>0</v>
      </c>
      <c r="B6" s="139" t="s">
        <v>130</v>
      </c>
      <c r="C6" s="146" t="s">
        <v>379</v>
      </c>
      <c r="D6" s="139" t="s">
        <v>291</v>
      </c>
      <c r="E6" s="139" t="s">
        <v>313</v>
      </c>
      <c r="F6" s="151" t="s">
        <v>332</v>
      </c>
      <c r="G6" s="139" t="s">
        <v>240</v>
      </c>
    </row>
    <row r="7" spans="1:7" ht="13.5" customHeight="1">
      <c r="A7" s="142"/>
      <c r="B7" s="142"/>
      <c r="C7" s="142"/>
      <c r="D7" s="142"/>
      <c r="E7" s="142"/>
      <c r="F7" s="149"/>
      <c r="G7" s="142"/>
    </row>
    <row r="8" spans="1:7" ht="13.5" customHeight="1">
      <c r="A8" s="150" t="s">
        <v>360</v>
      </c>
      <c r="B8" s="139" t="s">
        <v>369</v>
      </c>
      <c r="C8" s="139" t="s">
        <v>276</v>
      </c>
      <c r="D8" s="139" t="s">
        <v>292</v>
      </c>
      <c r="E8" s="139" t="s">
        <v>314</v>
      </c>
      <c r="F8" s="146" t="s">
        <v>333</v>
      </c>
      <c r="G8" s="139" t="s">
        <v>241</v>
      </c>
    </row>
    <row r="9" spans="1:7" ht="13.5" customHeight="1">
      <c r="A9" s="150"/>
      <c r="B9" s="140"/>
      <c r="C9" s="140"/>
      <c r="D9" s="140"/>
      <c r="E9" s="140"/>
      <c r="F9" s="148"/>
      <c r="G9" s="140"/>
    </row>
    <row r="10" spans="1:7" ht="13.5" customHeight="1">
      <c r="A10" s="150"/>
      <c r="B10" s="141" t="s">
        <v>264</v>
      </c>
      <c r="C10" s="145" t="s">
        <v>380</v>
      </c>
      <c r="D10" s="141" t="s">
        <v>293</v>
      </c>
      <c r="E10" s="141" t="s">
        <v>315</v>
      </c>
      <c r="F10" s="145" t="s">
        <v>28</v>
      </c>
      <c r="G10" s="141" t="s">
        <v>242</v>
      </c>
    </row>
    <row r="11" spans="1:7" ht="13.5" customHeight="1">
      <c r="A11" s="150"/>
      <c r="B11" s="140"/>
      <c r="C11" s="140"/>
      <c r="D11" s="140"/>
      <c r="E11" s="140"/>
      <c r="F11" s="149"/>
      <c r="G11" s="142"/>
    </row>
    <row r="12" spans="1:7" ht="13.5" customHeight="1">
      <c r="A12" s="150" t="s">
        <v>361</v>
      </c>
      <c r="B12" s="139" t="s">
        <v>265</v>
      </c>
      <c r="C12" s="139" t="s">
        <v>277</v>
      </c>
      <c r="D12" s="139" t="s">
        <v>294</v>
      </c>
      <c r="E12" s="139" t="s">
        <v>316</v>
      </c>
      <c r="F12" s="146" t="s">
        <v>334</v>
      </c>
      <c r="G12" s="146" t="s">
        <v>243</v>
      </c>
    </row>
    <row r="13" spans="1:7" ht="13.5" customHeight="1">
      <c r="A13" s="150"/>
      <c r="B13" s="140"/>
      <c r="C13" s="140"/>
      <c r="D13" s="140"/>
      <c r="E13" s="140"/>
      <c r="F13" s="148"/>
      <c r="G13" s="140"/>
    </row>
    <row r="14" spans="1:7" ht="13.5" customHeight="1">
      <c r="A14" s="150"/>
      <c r="B14" s="141" t="s">
        <v>266</v>
      </c>
      <c r="C14" s="141" t="s">
        <v>278</v>
      </c>
      <c r="D14" s="141" t="s">
        <v>295</v>
      </c>
      <c r="E14" s="141" t="s">
        <v>317</v>
      </c>
      <c r="F14" s="145" t="s">
        <v>335</v>
      </c>
      <c r="G14" s="141" t="s">
        <v>244</v>
      </c>
    </row>
    <row r="15" spans="1:7" ht="13.5" customHeight="1">
      <c r="A15" s="150"/>
      <c r="B15" s="140"/>
      <c r="C15" s="140"/>
      <c r="D15" s="140"/>
      <c r="E15" s="140"/>
      <c r="F15" s="149"/>
      <c r="G15" s="142"/>
    </row>
    <row r="16" spans="1:7" ht="13.5" customHeight="1">
      <c r="A16" s="150" t="s">
        <v>57</v>
      </c>
      <c r="B16" s="139" t="s">
        <v>267</v>
      </c>
      <c r="C16" s="139" t="s">
        <v>279</v>
      </c>
      <c r="D16" s="139" t="s">
        <v>296</v>
      </c>
      <c r="E16" s="139" t="s">
        <v>318</v>
      </c>
      <c r="F16" s="146" t="s">
        <v>336</v>
      </c>
      <c r="G16" s="139" t="s">
        <v>245</v>
      </c>
    </row>
    <row r="17" spans="1:7" ht="13.5" customHeight="1">
      <c r="A17" s="150"/>
      <c r="B17" s="140"/>
      <c r="C17" s="140"/>
      <c r="D17" s="140"/>
      <c r="E17" s="140"/>
      <c r="F17" s="148"/>
      <c r="G17" s="140"/>
    </row>
    <row r="18" spans="1:7" ht="13.5" customHeight="1">
      <c r="A18" s="150"/>
      <c r="B18" s="141" t="s">
        <v>268</v>
      </c>
      <c r="C18" s="141" t="s">
        <v>280</v>
      </c>
      <c r="D18" s="141" t="s">
        <v>297</v>
      </c>
      <c r="E18" s="141" t="s">
        <v>319</v>
      </c>
      <c r="F18" s="145" t="s">
        <v>332</v>
      </c>
      <c r="G18" s="141" t="s">
        <v>246</v>
      </c>
    </row>
    <row r="19" spans="1:7" ht="13.5" customHeight="1">
      <c r="A19" s="150"/>
      <c r="B19" s="140"/>
      <c r="C19" s="140"/>
      <c r="D19" s="140"/>
      <c r="E19" s="140"/>
      <c r="F19" s="149"/>
      <c r="G19" s="142"/>
    </row>
    <row r="20" spans="1:7" ht="13.5" customHeight="1">
      <c r="A20" s="150" t="s">
        <v>362</v>
      </c>
      <c r="B20" s="139" t="s">
        <v>269</v>
      </c>
      <c r="C20" s="139" t="s">
        <v>281</v>
      </c>
      <c r="D20" s="139" t="s">
        <v>298</v>
      </c>
      <c r="E20" s="139" t="s">
        <v>320</v>
      </c>
      <c r="F20" s="146" t="s">
        <v>337</v>
      </c>
      <c r="G20" s="139" t="s">
        <v>247</v>
      </c>
    </row>
    <row r="21" spans="1:7" ht="13.5" customHeight="1">
      <c r="A21" s="150"/>
      <c r="B21" s="140"/>
      <c r="C21" s="140"/>
      <c r="D21" s="140"/>
      <c r="E21" s="140"/>
      <c r="F21" s="148"/>
      <c r="G21" s="140"/>
    </row>
    <row r="22" spans="1:7" ht="15.75" customHeight="1">
      <c r="A22" s="150"/>
      <c r="B22" s="141" t="s">
        <v>354</v>
      </c>
      <c r="C22" s="143" t="s">
        <v>381</v>
      </c>
      <c r="D22" s="141" t="s">
        <v>299</v>
      </c>
      <c r="E22" s="141" t="s">
        <v>321</v>
      </c>
      <c r="F22" s="145" t="s">
        <v>338</v>
      </c>
      <c r="G22" s="141" t="s">
        <v>248</v>
      </c>
    </row>
    <row r="23" spans="1:7" ht="15.75" customHeight="1">
      <c r="A23" s="150"/>
      <c r="B23" s="140"/>
      <c r="C23" s="144"/>
      <c r="D23" s="140"/>
      <c r="E23" s="140"/>
      <c r="F23" s="149"/>
      <c r="G23" s="142"/>
    </row>
    <row r="24" spans="1:7" ht="13.5" customHeight="1">
      <c r="A24" s="150" t="s">
        <v>363</v>
      </c>
      <c r="B24" s="139" t="s">
        <v>270</v>
      </c>
      <c r="C24" s="146" t="s">
        <v>382</v>
      </c>
      <c r="D24" s="139" t="s">
        <v>300</v>
      </c>
      <c r="E24" s="139" t="s">
        <v>322</v>
      </c>
      <c r="F24" s="146" t="s">
        <v>339</v>
      </c>
      <c r="G24" s="139" t="s">
        <v>249</v>
      </c>
    </row>
    <row r="25" spans="1:7" ht="13.5" customHeight="1">
      <c r="A25" s="150"/>
      <c r="B25" s="140"/>
      <c r="C25" s="140"/>
      <c r="D25" s="140"/>
      <c r="E25" s="140"/>
      <c r="F25" s="148"/>
      <c r="G25" s="140"/>
    </row>
    <row r="26" spans="1:7" ht="13.5" customHeight="1">
      <c r="A26" s="150"/>
      <c r="B26" s="141" t="s">
        <v>271</v>
      </c>
      <c r="C26" s="145" t="s">
        <v>383</v>
      </c>
      <c r="D26" s="141" t="s">
        <v>301</v>
      </c>
      <c r="E26" s="141" t="s">
        <v>323</v>
      </c>
      <c r="F26" s="145" t="s">
        <v>340</v>
      </c>
      <c r="G26" s="141" t="s">
        <v>250</v>
      </c>
    </row>
    <row r="27" spans="1:9" ht="13.5" customHeight="1">
      <c r="A27" s="150"/>
      <c r="B27" s="142"/>
      <c r="C27" s="142"/>
      <c r="D27" s="142"/>
      <c r="E27" s="142"/>
      <c r="F27" s="149"/>
      <c r="G27" s="142"/>
      <c r="I27" s="8"/>
    </row>
    <row r="28" spans="1:9" ht="18" customHeight="1">
      <c r="A28" s="30"/>
      <c r="B28" s="31"/>
      <c r="C28" s="31"/>
      <c r="D28" s="31"/>
      <c r="E28" s="31"/>
      <c r="F28" s="31"/>
      <c r="G28" s="31"/>
      <c r="I28" s="8"/>
    </row>
    <row r="29" spans="1:7" ht="18" customHeight="1">
      <c r="A29" s="29"/>
      <c r="B29" s="29"/>
      <c r="C29" s="29"/>
      <c r="D29" s="29"/>
      <c r="E29" s="29"/>
      <c r="F29" s="29"/>
      <c r="G29" s="29"/>
    </row>
    <row r="30" spans="1:7" ht="22.5" customHeight="1">
      <c r="A30" s="33"/>
      <c r="B30" s="35"/>
      <c r="C30" s="147" t="s">
        <v>128</v>
      </c>
      <c r="D30" s="147"/>
      <c r="E30" s="147"/>
      <c r="F30" s="35"/>
      <c r="G30" s="36"/>
    </row>
    <row r="31" spans="1:7" ht="19.5" customHeight="1">
      <c r="A31" s="37"/>
      <c r="B31" s="106" t="s">
        <v>234</v>
      </c>
      <c r="C31" s="106" t="s">
        <v>235</v>
      </c>
      <c r="D31" s="106" t="s">
        <v>236</v>
      </c>
      <c r="E31" s="106" t="s">
        <v>237</v>
      </c>
      <c r="F31" s="106" t="s">
        <v>238</v>
      </c>
      <c r="G31" s="38" t="s">
        <v>239</v>
      </c>
    </row>
    <row r="32" spans="1:7" ht="14.25">
      <c r="A32" s="139" t="s">
        <v>0</v>
      </c>
      <c r="B32" s="139" t="s">
        <v>272</v>
      </c>
      <c r="C32" s="139" t="s">
        <v>282</v>
      </c>
      <c r="D32" s="139" t="s">
        <v>302</v>
      </c>
      <c r="E32" s="139" t="s">
        <v>324</v>
      </c>
      <c r="F32" s="139" t="s">
        <v>341</v>
      </c>
      <c r="G32" s="139" t="s">
        <v>251</v>
      </c>
    </row>
    <row r="33" spans="1:7" ht="14.25">
      <c r="A33" s="142"/>
      <c r="B33" s="142"/>
      <c r="C33" s="142"/>
      <c r="D33" s="142"/>
      <c r="E33" s="142"/>
      <c r="F33" s="142"/>
      <c r="G33" s="142"/>
    </row>
    <row r="34" spans="1:7" ht="13.5" customHeight="1">
      <c r="A34" s="150" t="s">
        <v>360</v>
      </c>
      <c r="B34" s="139" t="s">
        <v>131</v>
      </c>
      <c r="C34" s="139" t="s">
        <v>283</v>
      </c>
      <c r="D34" s="139" t="s">
        <v>303</v>
      </c>
      <c r="E34" s="139" t="s">
        <v>325</v>
      </c>
      <c r="F34" s="139" t="s">
        <v>377</v>
      </c>
      <c r="G34" s="139" t="s">
        <v>252</v>
      </c>
    </row>
    <row r="35" spans="1:7" ht="13.5" customHeight="1">
      <c r="A35" s="150"/>
      <c r="B35" s="140"/>
      <c r="C35" s="140"/>
      <c r="D35" s="140"/>
      <c r="E35" s="140"/>
      <c r="F35" s="140"/>
      <c r="G35" s="140"/>
    </row>
    <row r="36" spans="1:7" ht="14.25">
      <c r="A36" s="150"/>
      <c r="B36" s="141" t="s">
        <v>260</v>
      </c>
      <c r="C36" s="141" t="s">
        <v>284</v>
      </c>
      <c r="D36" s="141" t="s">
        <v>304</v>
      </c>
      <c r="E36" s="141" t="s">
        <v>326</v>
      </c>
      <c r="F36" s="141" t="s">
        <v>58</v>
      </c>
      <c r="G36" s="141" t="s">
        <v>253</v>
      </c>
    </row>
    <row r="37" spans="1:7" ht="14.25">
      <c r="A37" s="150"/>
      <c r="B37" s="142"/>
      <c r="C37" s="142"/>
      <c r="D37" s="142"/>
      <c r="E37" s="142"/>
      <c r="F37" s="142"/>
      <c r="G37" s="142"/>
    </row>
    <row r="38" spans="1:7" ht="14.25">
      <c r="A38" s="150" t="s">
        <v>361</v>
      </c>
      <c r="B38" s="139" t="s">
        <v>273</v>
      </c>
      <c r="C38" s="139" t="s">
        <v>285</v>
      </c>
      <c r="D38" s="139" t="s">
        <v>305</v>
      </c>
      <c r="E38" s="139" t="s">
        <v>327</v>
      </c>
      <c r="F38" s="139" t="s">
        <v>342</v>
      </c>
      <c r="G38" s="139" t="s">
        <v>254</v>
      </c>
    </row>
    <row r="39" spans="1:7" ht="14.25">
      <c r="A39" s="150"/>
      <c r="B39" s="140"/>
      <c r="C39" s="140"/>
      <c r="D39" s="140"/>
      <c r="E39" s="140"/>
      <c r="F39" s="140"/>
      <c r="G39" s="140"/>
    </row>
    <row r="40" spans="1:7" ht="14.25">
      <c r="A40" s="150"/>
      <c r="B40" s="141" t="s">
        <v>157</v>
      </c>
      <c r="C40" s="141" t="s">
        <v>286</v>
      </c>
      <c r="D40" s="141" t="s">
        <v>306</v>
      </c>
      <c r="E40" s="141" t="s">
        <v>328</v>
      </c>
      <c r="F40" s="141" t="s">
        <v>343</v>
      </c>
      <c r="G40" s="141" t="s">
        <v>251</v>
      </c>
    </row>
    <row r="41" spans="1:7" ht="14.25">
      <c r="A41" s="150"/>
      <c r="B41" s="142"/>
      <c r="C41" s="142"/>
      <c r="D41" s="142"/>
      <c r="E41" s="142"/>
      <c r="F41" s="142"/>
      <c r="G41" s="142"/>
    </row>
    <row r="42" spans="1:7" ht="14.25">
      <c r="A42" s="150" t="s">
        <v>3</v>
      </c>
      <c r="B42" s="139" t="s">
        <v>274</v>
      </c>
      <c r="C42" s="139" t="s">
        <v>282</v>
      </c>
      <c r="D42" s="139" t="s">
        <v>307</v>
      </c>
      <c r="E42" s="139" t="s">
        <v>329</v>
      </c>
      <c r="F42" s="139" t="s">
        <v>344</v>
      </c>
      <c r="G42" s="139" t="s">
        <v>255</v>
      </c>
    </row>
    <row r="43" spans="1:7" ht="14.25">
      <c r="A43" s="150"/>
      <c r="B43" s="140"/>
      <c r="C43" s="140"/>
      <c r="D43" s="140"/>
      <c r="E43" s="140"/>
      <c r="F43" s="140"/>
      <c r="G43" s="140"/>
    </row>
    <row r="44" spans="1:7" ht="14.25">
      <c r="A44" s="150"/>
      <c r="B44" s="141" t="s">
        <v>275</v>
      </c>
      <c r="C44" s="141" t="s">
        <v>287</v>
      </c>
      <c r="D44" s="141" t="s">
        <v>308</v>
      </c>
      <c r="E44" s="141" t="s">
        <v>376</v>
      </c>
      <c r="F44" s="141" t="s">
        <v>345</v>
      </c>
      <c r="G44" s="141" t="s">
        <v>256</v>
      </c>
    </row>
    <row r="45" spans="1:7" ht="14.25">
      <c r="A45" s="150"/>
      <c r="B45" s="142"/>
      <c r="C45" s="142"/>
      <c r="D45" s="142"/>
      <c r="E45" s="142"/>
      <c r="F45" s="142"/>
      <c r="G45" s="142"/>
    </row>
    <row r="46" spans="1:7" ht="14.25">
      <c r="A46" s="150" t="s">
        <v>362</v>
      </c>
      <c r="B46" s="139" t="s">
        <v>261</v>
      </c>
      <c r="C46" s="139" t="s">
        <v>375</v>
      </c>
      <c r="D46" s="139" t="s">
        <v>309</v>
      </c>
      <c r="E46" s="139" t="s">
        <v>139</v>
      </c>
      <c r="F46" s="139" t="s">
        <v>341</v>
      </c>
      <c r="G46" s="139" t="s">
        <v>257</v>
      </c>
    </row>
    <row r="47" spans="1:7" ht="14.25">
      <c r="A47" s="150"/>
      <c r="B47" s="140"/>
      <c r="C47" s="140"/>
      <c r="D47" s="140"/>
      <c r="E47" s="140"/>
      <c r="F47" s="140"/>
      <c r="G47" s="140"/>
    </row>
    <row r="48" spans="1:7" ht="14.25">
      <c r="A48" s="150"/>
      <c r="B48" s="141" t="s">
        <v>272</v>
      </c>
      <c r="C48" s="141" t="s">
        <v>288</v>
      </c>
      <c r="D48" s="141" t="s">
        <v>310</v>
      </c>
      <c r="E48" s="141" t="s">
        <v>370</v>
      </c>
      <c r="F48" s="141" t="s">
        <v>346</v>
      </c>
      <c r="G48" s="141" t="s">
        <v>259</v>
      </c>
    </row>
    <row r="49" spans="1:7" ht="14.25">
      <c r="A49" s="150"/>
      <c r="B49" s="142"/>
      <c r="C49" s="142"/>
      <c r="D49" s="142"/>
      <c r="E49" s="142"/>
      <c r="F49" s="142"/>
      <c r="G49" s="142"/>
    </row>
    <row r="50" spans="1:7" ht="14.25">
      <c r="A50" s="150" t="s">
        <v>363</v>
      </c>
      <c r="B50" s="139" t="s">
        <v>262</v>
      </c>
      <c r="C50" s="139" t="s">
        <v>289</v>
      </c>
      <c r="D50" s="139" t="s">
        <v>311</v>
      </c>
      <c r="E50" s="139" t="s">
        <v>330</v>
      </c>
      <c r="F50" s="139" t="s">
        <v>347</v>
      </c>
      <c r="G50" s="139" t="s">
        <v>258</v>
      </c>
    </row>
    <row r="51" spans="1:7" ht="14.25">
      <c r="A51" s="150"/>
      <c r="B51" s="140"/>
      <c r="C51" s="140"/>
      <c r="D51" s="140"/>
      <c r="E51" s="140"/>
      <c r="F51" s="140"/>
      <c r="G51" s="140"/>
    </row>
    <row r="52" spans="1:7" ht="13.5" customHeight="1">
      <c r="A52" s="150"/>
      <c r="B52" s="141" t="s">
        <v>263</v>
      </c>
      <c r="C52" s="141" t="s">
        <v>290</v>
      </c>
      <c r="D52" s="141" t="s">
        <v>312</v>
      </c>
      <c r="E52" s="141" t="s">
        <v>331</v>
      </c>
      <c r="F52" s="141" t="s">
        <v>355</v>
      </c>
      <c r="G52" s="141" t="s">
        <v>374</v>
      </c>
    </row>
    <row r="53" spans="1:7" ht="13.5" customHeight="1">
      <c r="A53" s="150"/>
      <c r="B53" s="142"/>
      <c r="C53" s="142"/>
      <c r="D53" s="142"/>
      <c r="E53" s="142"/>
      <c r="F53" s="142"/>
      <c r="G53" s="142"/>
    </row>
    <row r="54" spans="1:7" ht="9.75" customHeight="1">
      <c r="A54" s="91"/>
      <c r="B54" s="29"/>
      <c r="C54" s="29"/>
      <c r="D54" s="29"/>
      <c r="E54" s="29"/>
      <c r="F54" s="29"/>
      <c r="G54" s="29"/>
    </row>
    <row r="55" ht="18" customHeight="1">
      <c r="A55" s="92"/>
    </row>
  </sheetData>
  <sheetProtection/>
  <mergeCells count="148">
    <mergeCell ref="G34:G35"/>
    <mergeCell ref="B6:B7"/>
    <mergeCell ref="C6:C7"/>
    <mergeCell ref="D6:D7"/>
    <mergeCell ref="A50:A53"/>
    <mergeCell ref="A42:A45"/>
    <mergeCell ref="A46:A49"/>
    <mergeCell ref="F46:F47"/>
    <mergeCell ref="F48:F49"/>
    <mergeCell ref="E44:E45"/>
    <mergeCell ref="A34:A37"/>
    <mergeCell ref="F34:F35"/>
    <mergeCell ref="F36:F37"/>
    <mergeCell ref="A38:A41"/>
    <mergeCell ref="F38:F39"/>
    <mergeCell ref="F40:F41"/>
    <mergeCell ref="E34:E35"/>
    <mergeCell ref="E36:E37"/>
    <mergeCell ref="E38:E39"/>
    <mergeCell ref="E40:E41"/>
    <mergeCell ref="G36:G37"/>
    <mergeCell ref="G38:G39"/>
    <mergeCell ref="G40:G41"/>
    <mergeCell ref="F6:F7"/>
    <mergeCell ref="A6:A7"/>
    <mergeCell ref="A1:G1"/>
    <mergeCell ref="A2:G2"/>
    <mergeCell ref="A32:A33"/>
    <mergeCell ref="G32:G33"/>
    <mergeCell ref="C32:C33"/>
    <mergeCell ref="D32:D33"/>
    <mergeCell ref="E32:E33"/>
    <mergeCell ref="F32:F33"/>
    <mergeCell ref="A24:A27"/>
    <mergeCell ref="F12:F13"/>
    <mergeCell ref="F14:F15"/>
    <mergeCell ref="F16:F17"/>
    <mergeCell ref="F18:F19"/>
    <mergeCell ref="F20:F21"/>
    <mergeCell ref="F22:F23"/>
    <mergeCell ref="A8:A11"/>
    <mergeCell ref="F10:F11"/>
    <mergeCell ref="A12:A15"/>
    <mergeCell ref="A16:A19"/>
    <mergeCell ref="A20:A23"/>
    <mergeCell ref="G16:G17"/>
    <mergeCell ref="B16:B17"/>
    <mergeCell ref="B18:B19"/>
    <mergeCell ref="B20:B21"/>
    <mergeCell ref="B22:B23"/>
    <mergeCell ref="G24:G25"/>
    <mergeCell ref="G26:G27"/>
    <mergeCell ref="F24:F25"/>
    <mergeCell ref="F26:F27"/>
    <mergeCell ref="G22:G23"/>
    <mergeCell ref="F8:F9"/>
    <mergeCell ref="G6:G7"/>
    <mergeCell ref="G8:G9"/>
    <mergeCell ref="G10:G11"/>
    <mergeCell ref="G18:G19"/>
    <mergeCell ref="G20:G21"/>
    <mergeCell ref="G12:G13"/>
    <mergeCell ref="G14:G15"/>
    <mergeCell ref="E52:E53"/>
    <mergeCell ref="E50:E51"/>
    <mergeCell ref="D34:D35"/>
    <mergeCell ref="E46:E47"/>
    <mergeCell ref="D36:D37"/>
    <mergeCell ref="D52:D53"/>
    <mergeCell ref="G46:G47"/>
    <mergeCell ref="E48:E49"/>
    <mergeCell ref="D44:D45"/>
    <mergeCell ref="D46:D47"/>
    <mergeCell ref="D48:D49"/>
    <mergeCell ref="D38:D39"/>
    <mergeCell ref="D40:D41"/>
    <mergeCell ref="G48:G49"/>
    <mergeCell ref="F44:F45"/>
    <mergeCell ref="E42:E43"/>
    <mergeCell ref="C4:E4"/>
    <mergeCell ref="C30:E30"/>
    <mergeCell ref="B24:B25"/>
    <mergeCell ref="B26:B27"/>
    <mergeCell ref="C8:C9"/>
    <mergeCell ref="D8:D9"/>
    <mergeCell ref="B8:B9"/>
    <mergeCell ref="B10:B11"/>
    <mergeCell ref="B12:B13"/>
    <mergeCell ref="B14:B15"/>
    <mergeCell ref="G50:G51"/>
    <mergeCell ref="C48:C49"/>
    <mergeCell ref="C50:C51"/>
    <mergeCell ref="G52:G53"/>
    <mergeCell ref="D42:D43"/>
    <mergeCell ref="G42:G43"/>
    <mergeCell ref="C44:C45"/>
    <mergeCell ref="G44:G45"/>
    <mergeCell ref="F42:F43"/>
    <mergeCell ref="D50:D51"/>
    <mergeCell ref="C52:C53"/>
    <mergeCell ref="C10:C11"/>
    <mergeCell ref="D10:D11"/>
    <mergeCell ref="C12:C13"/>
    <mergeCell ref="D12:D13"/>
    <mergeCell ref="C14:C15"/>
    <mergeCell ref="D14:D15"/>
    <mergeCell ref="C24:C25"/>
    <mergeCell ref="D24:D25"/>
    <mergeCell ref="C26:C27"/>
    <mergeCell ref="D26:D27"/>
    <mergeCell ref="C16:C17"/>
    <mergeCell ref="D16:D17"/>
    <mergeCell ref="C18:C19"/>
    <mergeCell ref="D18:D19"/>
    <mergeCell ref="C20:C21"/>
    <mergeCell ref="D20:D21"/>
    <mergeCell ref="E8:E9"/>
    <mergeCell ref="E10:E11"/>
    <mergeCell ref="E12:E13"/>
    <mergeCell ref="E14:E15"/>
    <mergeCell ref="E16:E17"/>
    <mergeCell ref="E18:E19"/>
    <mergeCell ref="B44:B45"/>
    <mergeCell ref="B46:B47"/>
    <mergeCell ref="E20:E21"/>
    <mergeCell ref="E22:E23"/>
    <mergeCell ref="E24:E25"/>
    <mergeCell ref="E26:E27"/>
    <mergeCell ref="B32:B33"/>
    <mergeCell ref="B34:B35"/>
    <mergeCell ref="C22:C23"/>
    <mergeCell ref="D22:D23"/>
    <mergeCell ref="C40:C41"/>
    <mergeCell ref="C42:C43"/>
    <mergeCell ref="B36:B37"/>
    <mergeCell ref="B38:B39"/>
    <mergeCell ref="B40:B41"/>
    <mergeCell ref="B42:B43"/>
    <mergeCell ref="C46:C47"/>
    <mergeCell ref="F50:F51"/>
    <mergeCell ref="F52:F53"/>
    <mergeCell ref="E6:E7"/>
    <mergeCell ref="B48:B49"/>
    <mergeCell ref="B50:B51"/>
    <mergeCell ref="B52:B53"/>
    <mergeCell ref="C34:C35"/>
    <mergeCell ref="C36:C37"/>
    <mergeCell ref="C38:C39"/>
  </mergeCells>
  <printOptions horizontalCentered="1"/>
  <pageMargins left="0.5118110236220472" right="0.31496062992125984" top="0.9448818897637796" bottom="0.35433070866141736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O150"/>
  <sheetViews>
    <sheetView zoomScalePageLayoutView="0" workbookViewId="0" topLeftCell="A1">
      <selection activeCell="AR37" sqref="AR37"/>
    </sheetView>
  </sheetViews>
  <sheetFormatPr defaultColWidth="2.00390625" defaultRowHeight="6" customHeight="1"/>
  <cols>
    <col min="1" max="106" width="2.00390625" style="2" customWidth="1"/>
    <col min="107" max="16384" width="2.00390625" style="2" customWidth="1"/>
  </cols>
  <sheetData>
    <row r="1" spans="1:101" ht="6" customHeight="1">
      <c r="A1" s="94"/>
      <c r="B1" s="94"/>
      <c r="C1" s="94"/>
      <c r="D1" s="94"/>
      <c r="E1" s="94"/>
      <c r="O1" s="94"/>
      <c r="P1" s="94"/>
      <c r="Q1" s="94"/>
      <c r="R1" s="61"/>
      <c r="S1" s="61"/>
      <c r="T1" s="61"/>
      <c r="U1" s="62"/>
      <c r="V1" s="62"/>
      <c r="W1" s="62"/>
      <c r="X1" s="62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164" t="s">
        <v>109</v>
      </c>
      <c r="AZ1" s="160"/>
      <c r="BA1" s="160"/>
      <c r="BB1" s="160"/>
      <c r="BC1" s="165"/>
      <c r="BD1" s="153">
        <v>3</v>
      </c>
      <c r="BE1" s="158"/>
      <c r="BF1" s="157" t="str">
        <f>VLOOKUP(BD1,リスト!$A$4:$L$8,2)</f>
        <v>兵庫県</v>
      </c>
      <c r="BG1" s="153"/>
      <c r="BH1" s="153"/>
      <c r="BI1" s="153"/>
      <c r="BJ1" s="158"/>
      <c r="BK1" s="162" t="s">
        <v>385</v>
      </c>
      <c r="BL1" s="163"/>
      <c r="BM1" s="51"/>
      <c r="BN1" s="162">
        <v>1</v>
      </c>
      <c r="BO1" s="163"/>
      <c r="BP1" s="157">
        <v>5</v>
      </c>
      <c r="BQ1" s="158"/>
      <c r="BR1" s="157" t="str">
        <f>VLOOKUP(BP1,リスト!$A$4:$L$9,2)</f>
        <v>滋賀県</v>
      </c>
      <c r="BS1" s="153"/>
      <c r="BT1" s="153"/>
      <c r="BU1" s="153"/>
      <c r="BV1" s="153"/>
      <c r="BW1" s="49"/>
      <c r="BX1" s="164" t="s">
        <v>109</v>
      </c>
      <c r="BY1" s="160"/>
      <c r="BZ1" s="160"/>
      <c r="CA1" s="160"/>
      <c r="CB1" s="165"/>
      <c r="CC1" s="153">
        <v>2</v>
      </c>
      <c r="CD1" s="158"/>
      <c r="CE1" s="157" t="str">
        <f>VLOOKUP(CC1,リスト!$A$4:$L$8,2)</f>
        <v>和歌山県</v>
      </c>
      <c r="CF1" s="153"/>
      <c r="CG1" s="153"/>
      <c r="CH1" s="153"/>
      <c r="CI1" s="158"/>
      <c r="CJ1" s="162" t="s">
        <v>386</v>
      </c>
      <c r="CK1" s="163"/>
      <c r="CL1" s="51"/>
      <c r="CM1" s="162">
        <v>2</v>
      </c>
      <c r="CN1" s="163"/>
      <c r="CO1" s="157">
        <v>6</v>
      </c>
      <c r="CP1" s="158"/>
      <c r="CQ1" s="157" t="str">
        <f>VLOOKUP(CO1,リスト!$A$4:$L$9,2)</f>
        <v>京都府</v>
      </c>
      <c r="CR1" s="153"/>
      <c r="CS1" s="153"/>
      <c r="CT1" s="153"/>
      <c r="CU1" s="153"/>
      <c r="CV1" s="49"/>
      <c r="CW1" s="49"/>
    </row>
    <row r="2" spans="1:101" ht="6" customHeight="1">
      <c r="A2" s="94"/>
      <c r="B2" s="94"/>
      <c r="C2" s="94"/>
      <c r="D2" s="94"/>
      <c r="E2" s="94"/>
      <c r="O2" s="94"/>
      <c r="P2" s="94"/>
      <c r="Q2" s="94"/>
      <c r="R2" s="61"/>
      <c r="S2" s="61"/>
      <c r="T2" s="61"/>
      <c r="U2" s="62"/>
      <c r="V2" s="62"/>
      <c r="W2" s="62"/>
      <c r="X2" s="62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166"/>
      <c r="AZ2" s="161"/>
      <c r="BA2" s="161"/>
      <c r="BB2" s="161"/>
      <c r="BC2" s="167"/>
      <c r="BD2" s="153"/>
      <c r="BE2" s="158"/>
      <c r="BF2" s="157"/>
      <c r="BG2" s="153"/>
      <c r="BH2" s="153"/>
      <c r="BI2" s="153"/>
      <c r="BJ2" s="158"/>
      <c r="BK2" s="162"/>
      <c r="BL2" s="163"/>
      <c r="BM2" s="159" t="s">
        <v>11</v>
      </c>
      <c r="BN2" s="162"/>
      <c r="BO2" s="163"/>
      <c r="BP2" s="157"/>
      <c r="BQ2" s="158"/>
      <c r="BR2" s="157"/>
      <c r="BS2" s="153"/>
      <c r="BT2" s="153"/>
      <c r="BU2" s="153"/>
      <c r="BV2" s="153"/>
      <c r="BW2" s="49"/>
      <c r="BX2" s="166"/>
      <c r="BY2" s="161"/>
      <c r="BZ2" s="161"/>
      <c r="CA2" s="161"/>
      <c r="CB2" s="167"/>
      <c r="CC2" s="153"/>
      <c r="CD2" s="158"/>
      <c r="CE2" s="157"/>
      <c r="CF2" s="153"/>
      <c r="CG2" s="153"/>
      <c r="CH2" s="153"/>
      <c r="CI2" s="158"/>
      <c r="CJ2" s="162"/>
      <c r="CK2" s="163"/>
      <c r="CL2" s="159" t="s">
        <v>11</v>
      </c>
      <c r="CM2" s="162"/>
      <c r="CN2" s="163"/>
      <c r="CO2" s="157"/>
      <c r="CP2" s="158"/>
      <c r="CQ2" s="157"/>
      <c r="CR2" s="153"/>
      <c r="CS2" s="153"/>
      <c r="CT2" s="153"/>
      <c r="CU2" s="153"/>
      <c r="CV2" s="49"/>
      <c r="CW2" s="49"/>
    </row>
    <row r="3" spans="1:101" ht="6" customHeight="1">
      <c r="A3" s="94"/>
      <c r="B3" s="94"/>
      <c r="C3" s="94"/>
      <c r="D3" s="94"/>
      <c r="E3" s="94"/>
      <c r="O3" s="94"/>
      <c r="P3" s="94"/>
      <c r="Q3" s="94"/>
      <c r="R3" s="61"/>
      <c r="S3" s="61"/>
      <c r="T3" s="61"/>
      <c r="U3" s="62"/>
      <c r="V3" s="62"/>
      <c r="W3" s="62"/>
      <c r="X3" s="62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166"/>
      <c r="AZ3" s="161"/>
      <c r="BA3" s="161"/>
      <c r="BB3" s="161"/>
      <c r="BC3" s="167"/>
      <c r="BD3" s="153"/>
      <c r="BE3" s="158"/>
      <c r="BF3" s="157"/>
      <c r="BG3" s="153"/>
      <c r="BH3" s="153"/>
      <c r="BI3" s="153"/>
      <c r="BJ3" s="158"/>
      <c r="BK3" s="162"/>
      <c r="BL3" s="163"/>
      <c r="BM3" s="160"/>
      <c r="BN3" s="162"/>
      <c r="BO3" s="163"/>
      <c r="BP3" s="157"/>
      <c r="BQ3" s="158"/>
      <c r="BR3" s="157"/>
      <c r="BS3" s="153"/>
      <c r="BT3" s="153"/>
      <c r="BU3" s="153"/>
      <c r="BV3" s="153"/>
      <c r="BW3" s="49"/>
      <c r="BX3" s="166"/>
      <c r="BY3" s="161"/>
      <c r="BZ3" s="161"/>
      <c r="CA3" s="161"/>
      <c r="CB3" s="167"/>
      <c r="CC3" s="153"/>
      <c r="CD3" s="158"/>
      <c r="CE3" s="157"/>
      <c r="CF3" s="153"/>
      <c r="CG3" s="153"/>
      <c r="CH3" s="153"/>
      <c r="CI3" s="158"/>
      <c r="CJ3" s="162"/>
      <c r="CK3" s="163"/>
      <c r="CL3" s="160"/>
      <c r="CM3" s="162"/>
      <c r="CN3" s="163"/>
      <c r="CO3" s="157"/>
      <c r="CP3" s="158"/>
      <c r="CQ3" s="157"/>
      <c r="CR3" s="153"/>
      <c r="CS3" s="153"/>
      <c r="CT3" s="153"/>
      <c r="CU3" s="153"/>
      <c r="CV3" s="49"/>
      <c r="CW3" s="49"/>
    </row>
    <row r="4" spans="1:119" ht="6" customHeight="1">
      <c r="A4" s="94"/>
      <c r="B4" s="94"/>
      <c r="C4" s="94"/>
      <c r="D4" s="94"/>
      <c r="E4" s="94"/>
      <c r="O4" s="94"/>
      <c r="P4" s="94"/>
      <c r="Q4" s="94"/>
      <c r="R4" s="61"/>
      <c r="S4" s="61"/>
      <c r="T4" s="61"/>
      <c r="U4" s="62"/>
      <c r="V4" s="62"/>
      <c r="W4" s="62"/>
      <c r="X4" s="62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168"/>
      <c r="AZ4" s="159"/>
      <c r="BA4" s="159"/>
      <c r="BB4" s="159"/>
      <c r="BC4" s="169"/>
      <c r="BD4" s="153"/>
      <c r="BE4" s="158"/>
      <c r="BF4" s="157"/>
      <c r="BG4" s="153"/>
      <c r="BH4" s="153"/>
      <c r="BI4" s="153"/>
      <c r="BJ4" s="158"/>
      <c r="BK4" s="162"/>
      <c r="BL4" s="163"/>
      <c r="BM4" s="57"/>
      <c r="BN4" s="162"/>
      <c r="BO4" s="163"/>
      <c r="BP4" s="157"/>
      <c r="BQ4" s="158"/>
      <c r="BR4" s="157"/>
      <c r="BS4" s="153"/>
      <c r="BT4" s="153"/>
      <c r="BU4" s="153"/>
      <c r="BV4" s="153"/>
      <c r="BW4" s="49"/>
      <c r="BX4" s="168"/>
      <c r="BY4" s="159"/>
      <c r="BZ4" s="159"/>
      <c r="CA4" s="159"/>
      <c r="CB4" s="169"/>
      <c r="CC4" s="153"/>
      <c r="CD4" s="158"/>
      <c r="CE4" s="157"/>
      <c r="CF4" s="153"/>
      <c r="CG4" s="153"/>
      <c r="CH4" s="153"/>
      <c r="CI4" s="158"/>
      <c r="CJ4" s="162"/>
      <c r="CK4" s="163"/>
      <c r="CL4" s="57"/>
      <c r="CM4" s="162"/>
      <c r="CN4" s="163"/>
      <c r="CO4" s="157"/>
      <c r="CP4" s="158"/>
      <c r="CQ4" s="157"/>
      <c r="CR4" s="153"/>
      <c r="CS4" s="153"/>
      <c r="CT4" s="153"/>
      <c r="CU4" s="153"/>
      <c r="CV4" s="49"/>
      <c r="CW4" s="49"/>
      <c r="DJ4" s="10"/>
      <c r="DL4" s="10"/>
      <c r="DM4" s="10"/>
      <c r="DN4" s="10"/>
      <c r="DO4" s="10"/>
    </row>
    <row r="5" spans="1:119" ht="6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63"/>
      <c r="S5" s="63"/>
      <c r="T5" s="63"/>
      <c r="U5" s="64"/>
      <c r="V5" s="64"/>
      <c r="W5" s="64"/>
      <c r="X5" s="64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153">
        <v>1</v>
      </c>
      <c r="AZ5" s="153" t="s">
        <v>1</v>
      </c>
      <c r="BA5" s="153"/>
      <c r="BB5" s="153"/>
      <c r="BC5" s="153"/>
      <c r="BD5" s="153" t="str">
        <f>VLOOKUP(ひまわりＡ!BD1,リスト!$A$4:$L$8,3)</f>
        <v>三原</v>
      </c>
      <c r="BE5" s="153"/>
      <c r="BF5" s="158"/>
      <c r="BG5" s="51"/>
      <c r="BH5" s="157" t="str">
        <f>VLOOKUP(BD1,リスト!$A$4:$L$8,4)</f>
        <v>中西</v>
      </c>
      <c r="BI5" s="153"/>
      <c r="BJ5" s="158"/>
      <c r="BK5" s="157" t="s">
        <v>385</v>
      </c>
      <c r="BL5" s="158"/>
      <c r="BM5" s="51"/>
      <c r="BN5" s="157">
        <v>1</v>
      </c>
      <c r="BO5" s="158"/>
      <c r="BP5" s="157" t="str">
        <f>VLOOKUP(BP1,リスト!$A$4:$L$9,3)</f>
        <v>石井</v>
      </c>
      <c r="BQ5" s="153"/>
      <c r="BR5" s="158"/>
      <c r="BS5" s="51"/>
      <c r="BT5" s="157" t="str">
        <f>VLOOKUP(BP1,リスト!$A$4:$L$9,4)</f>
        <v>鈴木</v>
      </c>
      <c r="BU5" s="153"/>
      <c r="BV5" s="153"/>
      <c r="BW5" s="49"/>
      <c r="BX5" s="153">
        <v>1</v>
      </c>
      <c r="BY5" s="153" t="s">
        <v>1</v>
      </c>
      <c r="BZ5" s="153"/>
      <c r="CA5" s="153"/>
      <c r="CB5" s="153"/>
      <c r="CC5" s="153" t="str">
        <f>VLOOKUP(ひまわりＡ!CC1,リスト!$A$4:$L$8,3)</f>
        <v>玉井</v>
      </c>
      <c r="CD5" s="153"/>
      <c r="CE5" s="158"/>
      <c r="CF5" s="51"/>
      <c r="CG5" s="157" t="str">
        <f>VLOOKUP(CC1,リスト!$A$4:$L$8,4)</f>
        <v>山下</v>
      </c>
      <c r="CH5" s="153"/>
      <c r="CI5" s="158"/>
      <c r="CJ5" s="157">
        <v>3</v>
      </c>
      <c r="CK5" s="158"/>
      <c r="CL5" s="51"/>
      <c r="CM5" s="157" t="s">
        <v>385</v>
      </c>
      <c r="CN5" s="158"/>
      <c r="CO5" s="157" t="str">
        <f>VLOOKUP(CO1,リスト!$A$4:$L$9,3)</f>
        <v>岡本</v>
      </c>
      <c r="CP5" s="153"/>
      <c r="CQ5" s="158"/>
      <c r="CR5" s="51"/>
      <c r="CS5" s="157" t="str">
        <f>VLOOKUP(CO1,リスト!$A$4:$L$9,4)</f>
        <v>上路</v>
      </c>
      <c r="CT5" s="153"/>
      <c r="CU5" s="153"/>
      <c r="CV5" s="49"/>
      <c r="CW5" s="49"/>
      <c r="DC5" s="10" t="s">
        <v>17</v>
      </c>
      <c r="DD5" s="10"/>
      <c r="DE5" s="10"/>
      <c r="DF5" s="10"/>
      <c r="DG5" s="10" t="s">
        <v>16</v>
      </c>
      <c r="DJ5" s="10">
        <v>1</v>
      </c>
      <c r="DL5" s="10">
        <v>5</v>
      </c>
      <c r="DM5" s="10"/>
      <c r="DN5" s="10"/>
      <c r="DO5" s="10"/>
    </row>
    <row r="6" spans="1:119" ht="6" customHeight="1">
      <c r="A6" s="50"/>
      <c r="B6" s="154" t="s">
        <v>102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52"/>
      <c r="O6" s="199">
        <v>1</v>
      </c>
      <c r="P6" s="199"/>
      <c r="Q6" s="199"/>
      <c r="R6" s="199">
        <v>2</v>
      </c>
      <c r="S6" s="199"/>
      <c r="T6" s="199"/>
      <c r="U6" s="199">
        <v>3</v>
      </c>
      <c r="V6" s="199"/>
      <c r="W6" s="199"/>
      <c r="X6" s="199">
        <v>4</v>
      </c>
      <c r="Y6" s="199"/>
      <c r="Z6" s="199"/>
      <c r="AA6" s="199">
        <v>5</v>
      </c>
      <c r="AB6" s="199"/>
      <c r="AC6" s="199"/>
      <c r="AD6" s="199">
        <v>6</v>
      </c>
      <c r="AE6" s="199"/>
      <c r="AF6" s="199"/>
      <c r="AG6" s="153" t="s">
        <v>397</v>
      </c>
      <c r="AH6" s="153"/>
      <c r="AI6" s="153"/>
      <c r="AJ6" s="153"/>
      <c r="AK6" s="153"/>
      <c r="AL6" s="202" t="s">
        <v>101</v>
      </c>
      <c r="AM6" s="202"/>
      <c r="AN6" s="202"/>
      <c r="AO6" s="202"/>
      <c r="AP6" s="202"/>
      <c r="AQ6" s="202"/>
      <c r="AR6" s="202"/>
      <c r="AS6" s="202"/>
      <c r="AT6" s="202"/>
      <c r="AU6" s="164" t="s">
        <v>9</v>
      </c>
      <c r="AV6" s="160"/>
      <c r="AW6" s="165"/>
      <c r="AX6" s="49"/>
      <c r="AY6" s="153"/>
      <c r="AZ6" s="153"/>
      <c r="BA6" s="153"/>
      <c r="BB6" s="153"/>
      <c r="BC6" s="153"/>
      <c r="BD6" s="153"/>
      <c r="BE6" s="153"/>
      <c r="BF6" s="158"/>
      <c r="BG6" s="159" t="s">
        <v>12</v>
      </c>
      <c r="BH6" s="157"/>
      <c r="BI6" s="153"/>
      <c r="BJ6" s="158"/>
      <c r="BK6" s="157"/>
      <c r="BL6" s="158"/>
      <c r="BM6" s="159" t="s">
        <v>11</v>
      </c>
      <c r="BN6" s="157"/>
      <c r="BO6" s="158"/>
      <c r="BP6" s="157"/>
      <c r="BQ6" s="153"/>
      <c r="BR6" s="158"/>
      <c r="BS6" s="159" t="s">
        <v>43</v>
      </c>
      <c r="BT6" s="157"/>
      <c r="BU6" s="153"/>
      <c r="BV6" s="153"/>
      <c r="BW6" s="49"/>
      <c r="BX6" s="153"/>
      <c r="BY6" s="153"/>
      <c r="BZ6" s="153"/>
      <c r="CA6" s="153"/>
      <c r="CB6" s="153"/>
      <c r="CC6" s="153"/>
      <c r="CD6" s="153"/>
      <c r="CE6" s="158"/>
      <c r="CF6" s="159" t="s">
        <v>12</v>
      </c>
      <c r="CG6" s="157"/>
      <c r="CH6" s="153"/>
      <c r="CI6" s="158"/>
      <c r="CJ6" s="157"/>
      <c r="CK6" s="158"/>
      <c r="CL6" s="159" t="s">
        <v>11</v>
      </c>
      <c r="CM6" s="157"/>
      <c r="CN6" s="158"/>
      <c r="CO6" s="157"/>
      <c r="CP6" s="153"/>
      <c r="CQ6" s="158"/>
      <c r="CR6" s="159" t="s">
        <v>43</v>
      </c>
      <c r="CS6" s="157"/>
      <c r="CT6" s="153"/>
      <c r="CU6" s="153"/>
      <c r="CV6" s="49"/>
      <c r="CW6" s="49"/>
      <c r="DC6" s="10" t="s">
        <v>16</v>
      </c>
      <c r="DD6" s="10"/>
      <c r="DE6" s="10"/>
      <c r="DF6" s="10"/>
      <c r="DG6" s="10">
        <v>3</v>
      </c>
      <c r="DJ6" s="10">
        <v>2</v>
      </c>
      <c r="DL6" s="10">
        <v>4</v>
      </c>
      <c r="DM6" s="10"/>
      <c r="DN6" s="10"/>
      <c r="DO6" s="10"/>
    </row>
    <row r="7" spans="1:119" ht="6" customHeight="1">
      <c r="A7" s="53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55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53"/>
      <c r="AH7" s="153"/>
      <c r="AI7" s="153"/>
      <c r="AJ7" s="153"/>
      <c r="AK7" s="153"/>
      <c r="AL7" s="202"/>
      <c r="AM7" s="202"/>
      <c r="AN7" s="202"/>
      <c r="AO7" s="202"/>
      <c r="AP7" s="202"/>
      <c r="AQ7" s="202"/>
      <c r="AR7" s="202"/>
      <c r="AS7" s="202"/>
      <c r="AT7" s="202"/>
      <c r="AU7" s="166"/>
      <c r="AV7" s="161"/>
      <c r="AW7" s="167"/>
      <c r="AX7" s="49"/>
      <c r="AY7" s="153"/>
      <c r="AZ7" s="153"/>
      <c r="BA7" s="153"/>
      <c r="BB7" s="153"/>
      <c r="BC7" s="153"/>
      <c r="BD7" s="153"/>
      <c r="BE7" s="153"/>
      <c r="BF7" s="158"/>
      <c r="BG7" s="160"/>
      <c r="BH7" s="157"/>
      <c r="BI7" s="153"/>
      <c r="BJ7" s="158"/>
      <c r="BK7" s="157"/>
      <c r="BL7" s="158"/>
      <c r="BM7" s="160"/>
      <c r="BN7" s="157"/>
      <c r="BO7" s="158"/>
      <c r="BP7" s="157"/>
      <c r="BQ7" s="153"/>
      <c r="BR7" s="158"/>
      <c r="BS7" s="160"/>
      <c r="BT7" s="157"/>
      <c r="BU7" s="153"/>
      <c r="BV7" s="153"/>
      <c r="BW7" s="49"/>
      <c r="BX7" s="153"/>
      <c r="BY7" s="153"/>
      <c r="BZ7" s="153"/>
      <c r="CA7" s="153"/>
      <c r="CB7" s="153"/>
      <c r="CC7" s="153"/>
      <c r="CD7" s="153"/>
      <c r="CE7" s="158"/>
      <c r="CF7" s="160"/>
      <c r="CG7" s="157"/>
      <c r="CH7" s="153"/>
      <c r="CI7" s="158"/>
      <c r="CJ7" s="157"/>
      <c r="CK7" s="158"/>
      <c r="CL7" s="160"/>
      <c r="CM7" s="157"/>
      <c r="CN7" s="158"/>
      <c r="CO7" s="157"/>
      <c r="CP7" s="153"/>
      <c r="CQ7" s="158"/>
      <c r="CR7" s="160"/>
      <c r="CS7" s="157"/>
      <c r="CT7" s="153"/>
      <c r="CU7" s="153"/>
      <c r="CV7" s="49"/>
      <c r="CW7" s="49"/>
      <c r="DC7" s="10" t="s">
        <v>18</v>
      </c>
      <c r="DD7" s="10"/>
      <c r="DE7" s="10"/>
      <c r="DF7" s="10"/>
      <c r="DG7" s="10">
        <v>2</v>
      </c>
      <c r="DJ7" s="10">
        <v>3</v>
      </c>
      <c r="DL7" s="10">
        <v>3</v>
      </c>
      <c r="DM7" s="10"/>
      <c r="DN7" s="10"/>
      <c r="DO7" s="10"/>
    </row>
    <row r="8" spans="1:119" ht="6" customHeight="1">
      <c r="A8" s="53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55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53"/>
      <c r="AH8" s="153"/>
      <c r="AI8" s="153"/>
      <c r="AJ8" s="153"/>
      <c r="AK8" s="153"/>
      <c r="AL8" s="202" t="s">
        <v>6</v>
      </c>
      <c r="AM8" s="202"/>
      <c r="AN8" s="202"/>
      <c r="AO8" s="153" t="s">
        <v>7</v>
      </c>
      <c r="AP8" s="153"/>
      <c r="AQ8" s="153"/>
      <c r="AR8" s="153" t="s">
        <v>8</v>
      </c>
      <c r="AS8" s="153"/>
      <c r="AT8" s="153"/>
      <c r="AU8" s="166"/>
      <c r="AV8" s="161"/>
      <c r="AW8" s="167"/>
      <c r="AX8" s="49"/>
      <c r="AY8" s="153"/>
      <c r="AZ8" s="153"/>
      <c r="BA8" s="153"/>
      <c r="BB8" s="153"/>
      <c r="BC8" s="153"/>
      <c r="BD8" s="153"/>
      <c r="BE8" s="153"/>
      <c r="BF8" s="158"/>
      <c r="BG8" s="57"/>
      <c r="BH8" s="157"/>
      <c r="BI8" s="153"/>
      <c r="BJ8" s="158"/>
      <c r="BK8" s="157"/>
      <c r="BL8" s="158"/>
      <c r="BM8" s="57"/>
      <c r="BN8" s="157"/>
      <c r="BO8" s="158"/>
      <c r="BP8" s="157"/>
      <c r="BQ8" s="153"/>
      <c r="BR8" s="158"/>
      <c r="BS8" s="57"/>
      <c r="BT8" s="157"/>
      <c r="BU8" s="153"/>
      <c r="BV8" s="153"/>
      <c r="BW8" s="49"/>
      <c r="BX8" s="153"/>
      <c r="BY8" s="153"/>
      <c r="BZ8" s="153"/>
      <c r="CA8" s="153"/>
      <c r="CB8" s="153"/>
      <c r="CC8" s="153"/>
      <c r="CD8" s="153"/>
      <c r="CE8" s="158"/>
      <c r="CF8" s="57"/>
      <c r="CG8" s="157"/>
      <c r="CH8" s="153"/>
      <c r="CI8" s="158"/>
      <c r="CJ8" s="157"/>
      <c r="CK8" s="158"/>
      <c r="CL8" s="57"/>
      <c r="CM8" s="157"/>
      <c r="CN8" s="158"/>
      <c r="CO8" s="157"/>
      <c r="CP8" s="153"/>
      <c r="CQ8" s="158"/>
      <c r="CR8" s="57"/>
      <c r="CS8" s="157"/>
      <c r="CT8" s="153"/>
      <c r="CU8" s="153"/>
      <c r="CV8" s="49"/>
      <c r="CW8" s="49"/>
      <c r="DC8" s="10">
        <v>2</v>
      </c>
      <c r="DD8" s="10"/>
      <c r="DE8" s="10"/>
      <c r="DF8" s="10"/>
      <c r="DG8" s="10">
        <v>1</v>
      </c>
      <c r="DJ8" s="10">
        <v>4</v>
      </c>
      <c r="DL8" s="10">
        <v>2</v>
      </c>
      <c r="DM8" s="10"/>
      <c r="DN8" s="10"/>
      <c r="DO8" s="10"/>
    </row>
    <row r="9" spans="1:119" ht="6" customHeight="1" thickBot="1">
      <c r="A9" s="7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8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1"/>
      <c r="AH9" s="201"/>
      <c r="AI9" s="201"/>
      <c r="AJ9" s="201"/>
      <c r="AK9" s="201"/>
      <c r="AL9" s="209"/>
      <c r="AM9" s="209"/>
      <c r="AN9" s="209"/>
      <c r="AO9" s="201"/>
      <c r="AP9" s="201"/>
      <c r="AQ9" s="201"/>
      <c r="AR9" s="201"/>
      <c r="AS9" s="201"/>
      <c r="AT9" s="201"/>
      <c r="AU9" s="203"/>
      <c r="AV9" s="204"/>
      <c r="AW9" s="205"/>
      <c r="AX9" s="49"/>
      <c r="AY9" s="153">
        <v>2</v>
      </c>
      <c r="AZ9" s="153" t="s">
        <v>2</v>
      </c>
      <c r="BA9" s="153"/>
      <c r="BB9" s="153"/>
      <c r="BC9" s="153"/>
      <c r="BD9" s="153" t="str">
        <f>VLOOKUP(BD1,リスト!$A$4:$L$8,5)</f>
        <v>松下</v>
      </c>
      <c r="BE9" s="153"/>
      <c r="BF9" s="158"/>
      <c r="BG9" s="51"/>
      <c r="BH9" s="157" t="str">
        <f>VLOOKUP(BD1,リスト!$A$4:$L$8,6)</f>
        <v>小谷</v>
      </c>
      <c r="BI9" s="153"/>
      <c r="BJ9" s="158"/>
      <c r="BK9" s="157" t="s">
        <v>385</v>
      </c>
      <c r="BL9" s="158"/>
      <c r="BM9" s="51"/>
      <c r="BN9" s="157">
        <v>3</v>
      </c>
      <c r="BO9" s="158"/>
      <c r="BP9" s="157" t="str">
        <f>VLOOKUP(BP1,リスト!$A$4:$L$9,5)</f>
        <v>赤田</v>
      </c>
      <c r="BQ9" s="153"/>
      <c r="BR9" s="158"/>
      <c r="BS9" s="51"/>
      <c r="BT9" s="157" t="str">
        <f>VLOOKUP(BP1,リスト!$A$4:$L$9,6)</f>
        <v>高森</v>
      </c>
      <c r="BU9" s="153"/>
      <c r="BV9" s="153"/>
      <c r="BW9" s="49"/>
      <c r="BX9" s="153">
        <v>2</v>
      </c>
      <c r="BY9" s="153" t="s">
        <v>2</v>
      </c>
      <c r="BZ9" s="153"/>
      <c r="CA9" s="153"/>
      <c r="CB9" s="153"/>
      <c r="CC9" s="153" t="str">
        <f>VLOOKUP(CC1,リスト!$A$4:$L$8,5)</f>
        <v>坂東</v>
      </c>
      <c r="CD9" s="153"/>
      <c r="CE9" s="158"/>
      <c r="CF9" s="51"/>
      <c r="CG9" s="157" t="str">
        <f>VLOOKUP(CC1,リスト!$A$4:$L$8,6)</f>
        <v>坂井</v>
      </c>
      <c r="CH9" s="153"/>
      <c r="CI9" s="158"/>
      <c r="CJ9" s="157" t="s">
        <v>385</v>
      </c>
      <c r="CK9" s="158"/>
      <c r="CL9" s="51"/>
      <c r="CM9" s="157">
        <v>2</v>
      </c>
      <c r="CN9" s="158"/>
      <c r="CO9" s="157" t="str">
        <f>VLOOKUP(CO1,リスト!$A$4:$L$9,5)</f>
        <v>山本</v>
      </c>
      <c r="CP9" s="153"/>
      <c r="CQ9" s="158"/>
      <c r="CR9" s="51"/>
      <c r="CS9" s="157" t="str">
        <f>VLOOKUP(CO1,リスト!$A$4:$L$9,6)</f>
        <v>柴田</v>
      </c>
      <c r="CT9" s="153"/>
      <c r="CU9" s="153"/>
      <c r="CV9" s="49"/>
      <c r="CW9" s="49"/>
      <c r="DC9" s="10">
        <v>1</v>
      </c>
      <c r="DD9" s="10"/>
      <c r="DE9" s="10"/>
      <c r="DF9" s="10"/>
      <c r="DG9" s="10">
        <v>0</v>
      </c>
      <c r="DJ9" s="10">
        <v>5</v>
      </c>
      <c r="DL9" s="10">
        <v>1</v>
      </c>
      <c r="DM9" s="10"/>
      <c r="DN9" s="10"/>
      <c r="DO9" s="10"/>
    </row>
    <row r="10" spans="1:119" ht="6" customHeight="1" thickTop="1">
      <c r="A10" s="181">
        <v>1</v>
      </c>
      <c r="B10" s="182"/>
      <c r="C10" s="183"/>
      <c r="D10" s="65"/>
      <c r="E10" s="211" t="s">
        <v>31</v>
      </c>
      <c r="F10" s="211"/>
      <c r="G10" s="211"/>
      <c r="H10" s="211"/>
      <c r="I10" s="211"/>
      <c r="J10" s="211"/>
      <c r="K10" s="211"/>
      <c r="L10" s="211"/>
      <c r="M10" s="211"/>
      <c r="N10" s="66"/>
      <c r="O10" s="206"/>
      <c r="P10" s="206"/>
      <c r="Q10" s="206"/>
      <c r="R10" s="197">
        <f>$M$47</f>
        <v>1</v>
      </c>
      <c r="S10" s="197"/>
      <c r="T10" s="197"/>
      <c r="U10" s="266" t="str">
        <f>$AL$74</f>
        <v>③</v>
      </c>
      <c r="V10" s="266"/>
      <c r="W10" s="266"/>
      <c r="X10" s="197">
        <f>$BK$28</f>
        <v>2</v>
      </c>
      <c r="Y10" s="197"/>
      <c r="Z10" s="197"/>
      <c r="AA10" s="266" t="str">
        <f>$CJ$55</f>
        <v>③</v>
      </c>
      <c r="AB10" s="266"/>
      <c r="AC10" s="266"/>
      <c r="AD10" s="197">
        <f>$BK$109</f>
        <v>1</v>
      </c>
      <c r="AE10" s="197"/>
      <c r="AF10" s="197"/>
      <c r="AG10" s="198" t="s">
        <v>402</v>
      </c>
      <c r="AH10" s="198"/>
      <c r="AI10" s="198"/>
      <c r="AJ10" s="198"/>
      <c r="AK10" s="198"/>
      <c r="AL10" s="196"/>
      <c r="AM10" s="196"/>
      <c r="AN10" s="196"/>
      <c r="AO10" s="196"/>
      <c r="AP10" s="196"/>
      <c r="AQ10" s="196"/>
      <c r="AR10" s="196"/>
      <c r="AS10" s="196"/>
      <c r="AT10" s="196"/>
      <c r="AU10" s="190">
        <v>4</v>
      </c>
      <c r="AV10" s="191"/>
      <c r="AW10" s="192"/>
      <c r="AX10" s="49"/>
      <c r="AY10" s="153"/>
      <c r="AZ10" s="153"/>
      <c r="BA10" s="153"/>
      <c r="BB10" s="153"/>
      <c r="BC10" s="153"/>
      <c r="BD10" s="153"/>
      <c r="BE10" s="153"/>
      <c r="BF10" s="158"/>
      <c r="BG10" s="159" t="s">
        <v>43</v>
      </c>
      <c r="BH10" s="157"/>
      <c r="BI10" s="153"/>
      <c r="BJ10" s="158"/>
      <c r="BK10" s="157"/>
      <c r="BL10" s="158"/>
      <c r="BM10" s="159" t="s">
        <v>11</v>
      </c>
      <c r="BN10" s="157"/>
      <c r="BO10" s="158"/>
      <c r="BP10" s="157"/>
      <c r="BQ10" s="153"/>
      <c r="BR10" s="158"/>
      <c r="BS10" s="159" t="s">
        <v>43</v>
      </c>
      <c r="BT10" s="157"/>
      <c r="BU10" s="153"/>
      <c r="BV10" s="153"/>
      <c r="BW10" s="49"/>
      <c r="BX10" s="153"/>
      <c r="BY10" s="153"/>
      <c r="BZ10" s="153"/>
      <c r="CA10" s="153"/>
      <c r="CB10" s="153"/>
      <c r="CC10" s="153"/>
      <c r="CD10" s="153"/>
      <c r="CE10" s="158"/>
      <c r="CF10" s="159" t="s">
        <v>43</v>
      </c>
      <c r="CG10" s="157"/>
      <c r="CH10" s="153"/>
      <c r="CI10" s="158"/>
      <c r="CJ10" s="157"/>
      <c r="CK10" s="158"/>
      <c r="CL10" s="159" t="s">
        <v>11</v>
      </c>
      <c r="CM10" s="157"/>
      <c r="CN10" s="158"/>
      <c r="CO10" s="157"/>
      <c r="CP10" s="153"/>
      <c r="CQ10" s="158"/>
      <c r="CR10" s="159" t="s">
        <v>43</v>
      </c>
      <c r="CS10" s="157"/>
      <c r="CT10" s="153"/>
      <c r="CU10" s="153"/>
      <c r="CV10" s="49"/>
      <c r="CW10" s="49"/>
      <c r="DC10" s="10">
        <v>0</v>
      </c>
      <c r="DD10" s="10"/>
      <c r="DE10" s="10"/>
      <c r="DF10" s="10"/>
      <c r="DG10" s="10"/>
      <c r="DJ10" s="10">
        <v>6</v>
      </c>
      <c r="DL10" s="10">
        <v>0</v>
      </c>
      <c r="DM10" s="10"/>
      <c r="DN10" s="10"/>
      <c r="DO10" s="10"/>
    </row>
    <row r="11" spans="1:119" ht="6" customHeight="1">
      <c r="A11" s="181"/>
      <c r="B11" s="182"/>
      <c r="C11" s="183"/>
      <c r="D11" s="67"/>
      <c r="E11" s="155"/>
      <c r="F11" s="155"/>
      <c r="G11" s="155"/>
      <c r="H11" s="155"/>
      <c r="I11" s="155"/>
      <c r="J11" s="155"/>
      <c r="K11" s="155"/>
      <c r="L11" s="155"/>
      <c r="M11" s="155"/>
      <c r="N11" s="68"/>
      <c r="O11" s="207"/>
      <c r="P11" s="207"/>
      <c r="Q11" s="207"/>
      <c r="R11" s="197"/>
      <c r="S11" s="197"/>
      <c r="T11" s="197"/>
      <c r="U11" s="266"/>
      <c r="V11" s="266"/>
      <c r="W11" s="266"/>
      <c r="X11" s="197"/>
      <c r="Y11" s="197"/>
      <c r="Z11" s="197"/>
      <c r="AA11" s="266"/>
      <c r="AB11" s="266"/>
      <c r="AC11" s="266"/>
      <c r="AD11" s="197"/>
      <c r="AE11" s="197"/>
      <c r="AF11" s="197"/>
      <c r="AG11" s="198"/>
      <c r="AH11" s="198"/>
      <c r="AI11" s="198"/>
      <c r="AJ11" s="198"/>
      <c r="AK11" s="198"/>
      <c r="AL11" s="196"/>
      <c r="AM11" s="196"/>
      <c r="AN11" s="196"/>
      <c r="AO11" s="196"/>
      <c r="AP11" s="196"/>
      <c r="AQ11" s="196"/>
      <c r="AR11" s="196"/>
      <c r="AS11" s="196"/>
      <c r="AT11" s="196"/>
      <c r="AU11" s="190"/>
      <c r="AV11" s="191"/>
      <c r="AW11" s="192"/>
      <c r="AX11" s="49"/>
      <c r="AY11" s="153"/>
      <c r="AZ11" s="153"/>
      <c r="BA11" s="153"/>
      <c r="BB11" s="153"/>
      <c r="BC11" s="153"/>
      <c r="BD11" s="153"/>
      <c r="BE11" s="153"/>
      <c r="BF11" s="158"/>
      <c r="BG11" s="160"/>
      <c r="BH11" s="157"/>
      <c r="BI11" s="153"/>
      <c r="BJ11" s="158"/>
      <c r="BK11" s="157"/>
      <c r="BL11" s="158"/>
      <c r="BM11" s="160"/>
      <c r="BN11" s="157"/>
      <c r="BO11" s="158"/>
      <c r="BP11" s="157"/>
      <c r="BQ11" s="153"/>
      <c r="BR11" s="158"/>
      <c r="BS11" s="160"/>
      <c r="BT11" s="157"/>
      <c r="BU11" s="153"/>
      <c r="BV11" s="153"/>
      <c r="BW11" s="49"/>
      <c r="BX11" s="153"/>
      <c r="BY11" s="153"/>
      <c r="BZ11" s="153"/>
      <c r="CA11" s="153"/>
      <c r="CB11" s="153"/>
      <c r="CC11" s="153"/>
      <c r="CD11" s="153"/>
      <c r="CE11" s="158"/>
      <c r="CF11" s="160"/>
      <c r="CG11" s="157"/>
      <c r="CH11" s="153"/>
      <c r="CI11" s="158"/>
      <c r="CJ11" s="157"/>
      <c r="CK11" s="158"/>
      <c r="CL11" s="160"/>
      <c r="CM11" s="157"/>
      <c r="CN11" s="158"/>
      <c r="CO11" s="157"/>
      <c r="CP11" s="153"/>
      <c r="CQ11" s="158"/>
      <c r="CR11" s="160"/>
      <c r="CS11" s="157"/>
      <c r="CT11" s="153"/>
      <c r="CU11" s="153"/>
      <c r="CV11" s="49"/>
      <c r="CW11" s="49"/>
      <c r="DC11" s="10"/>
      <c r="DD11" s="10"/>
      <c r="DE11" s="10"/>
      <c r="DF11" s="10"/>
      <c r="DG11" s="10"/>
      <c r="DL11" s="10"/>
      <c r="DM11" s="10"/>
      <c r="DN11" s="10"/>
      <c r="DO11" s="10"/>
    </row>
    <row r="12" spans="1:119" ht="6" customHeight="1">
      <c r="A12" s="181"/>
      <c r="B12" s="182"/>
      <c r="C12" s="183"/>
      <c r="D12" s="67"/>
      <c r="E12" s="155"/>
      <c r="F12" s="155"/>
      <c r="G12" s="155"/>
      <c r="H12" s="155"/>
      <c r="I12" s="155"/>
      <c r="J12" s="155"/>
      <c r="K12" s="155"/>
      <c r="L12" s="155"/>
      <c r="M12" s="155"/>
      <c r="N12" s="68"/>
      <c r="O12" s="207"/>
      <c r="P12" s="207"/>
      <c r="Q12" s="207"/>
      <c r="R12" s="197"/>
      <c r="S12" s="197"/>
      <c r="T12" s="197"/>
      <c r="U12" s="266"/>
      <c r="V12" s="266"/>
      <c r="W12" s="266"/>
      <c r="X12" s="197"/>
      <c r="Y12" s="197"/>
      <c r="Z12" s="197"/>
      <c r="AA12" s="266"/>
      <c r="AB12" s="266"/>
      <c r="AC12" s="266"/>
      <c r="AD12" s="197"/>
      <c r="AE12" s="197"/>
      <c r="AF12" s="197"/>
      <c r="AG12" s="198"/>
      <c r="AH12" s="198"/>
      <c r="AI12" s="198"/>
      <c r="AJ12" s="198"/>
      <c r="AK12" s="198"/>
      <c r="AL12" s="196"/>
      <c r="AM12" s="196"/>
      <c r="AN12" s="196"/>
      <c r="AO12" s="196"/>
      <c r="AP12" s="196"/>
      <c r="AQ12" s="196"/>
      <c r="AR12" s="196"/>
      <c r="AS12" s="196"/>
      <c r="AT12" s="196"/>
      <c r="AU12" s="190"/>
      <c r="AV12" s="191"/>
      <c r="AW12" s="192"/>
      <c r="AX12" s="49"/>
      <c r="AY12" s="153"/>
      <c r="AZ12" s="153"/>
      <c r="BA12" s="153"/>
      <c r="BB12" s="153"/>
      <c r="BC12" s="153"/>
      <c r="BD12" s="153"/>
      <c r="BE12" s="153"/>
      <c r="BF12" s="158"/>
      <c r="BG12" s="57"/>
      <c r="BH12" s="157"/>
      <c r="BI12" s="153"/>
      <c r="BJ12" s="158"/>
      <c r="BK12" s="157"/>
      <c r="BL12" s="158"/>
      <c r="BM12" s="57"/>
      <c r="BN12" s="157"/>
      <c r="BO12" s="158"/>
      <c r="BP12" s="157"/>
      <c r="BQ12" s="153"/>
      <c r="BR12" s="158"/>
      <c r="BS12" s="57"/>
      <c r="BT12" s="157"/>
      <c r="BU12" s="153"/>
      <c r="BV12" s="153"/>
      <c r="BW12" s="49"/>
      <c r="BX12" s="153"/>
      <c r="BY12" s="153"/>
      <c r="BZ12" s="153"/>
      <c r="CA12" s="153"/>
      <c r="CB12" s="153"/>
      <c r="CC12" s="153"/>
      <c r="CD12" s="153"/>
      <c r="CE12" s="158"/>
      <c r="CF12" s="57"/>
      <c r="CG12" s="157"/>
      <c r="CH12" s="153"/>
      <c r="CI12" s="158"/>
      <c r="CJ12" s="157"/>
      <c r="CK12" s="158"/>
      <c r="CL12" s="57"/>
      <c r="CM12" s="157"/>
      <c r="CN12" s="158"/>
      <c r="CO12" s="157"/>
      <c r="CP12" s="153"/>
      <c r="CQ12" s="158"/>
      <c r="CR12" s="57"/>
      <c r="CS12" s="157"/>
      <c r="CT12" s="153"/>
      <c r="CU12" s="153"/>
      <c r="CV12" s="49"/>
      <c r="CW12" s="49"/>
      <c r="DL12" s="10"/>
      <c r="DM12" s="10"/>
      <c r="DN12" s="10"/>
      <c r="DO12" s="10"/>
    </row>
    <row r="13" spans="1:119" ht="6" customHeight="1">
      <c r="A13" s="184"/>
      <c r="B13" s="185"/>
      <c r="C13" s="186"/>
      <c r="D13" s="69"/>
      <c r="E13" s="156"/>
      <c r="F13" s="156"/>
      <c r="G13" s="156"/>
      <c r="H13" s="156"/>
      <c r="I13" s="156"/>
      <c r="J13" s="156"/>
      <c r="K13" s="156"/>
      <c r="L13" s="156"/>
      <c r="M13" s="156"/>
      <c r="N13" s="70"/>
      <c r="O13" s="208"/>
      <c r="P13" s="208"/>
      <c r="Q13" s="208"/>
      <c r="R13" s="197"/>
      <c r="S13" s="197"/>
      <c r="T13" s="197"/>
      <c r="U13" s="266"/>
      <c r="V13" s="266"/>
      <c r="W13" s="266"/>
      <c r="X13" s="197"/>
      <c r="Y13" s="197"/>
      <c r="Z13" s="197"/>
      <c r="AA13" s="266"/>
      <c r="AB13" s="266"/>
      <c r="AC13" s="266"/>
      <c r="AD13" s="197"/>
      <c r="AE13" s="197"/>
      <c r="AF13" s="197"/>
      <c r="AG13" s="198"/>
      <c r="AH13" s="198"/>
      <c r="AI13" s="198"/>
      <c r="AJ13" s="198"/>
      <c r="AK13" s="198"/>
      <c r="AL13" s="196"/>
      <c r="AM13" s="196"/>
      <c r="AN13" s="196"/>
      <c r="AO13" s="196"/>
      <c r="AP13" s="196"/>
      <c r="AQ13" s="196"/>
      <c r="AR13" s="196"/>
      <c r="AS13" s="196"/>
      <c r="AT13" s="196"/>
      <c r="AU13" s="193"/>
      <c r="AV13" s="194"/>
      <c r="AW13" s="195"/>
      <c r="AX13" s="49"/>
      <c r="AY13" s="153">
        <v>3</v>
      </c>
      <c r="AZ13" s="153" t="s">
        <v>3</v>
      </c>
      <c r="BA13" s="153"/>
      <c r="BB13" s="153"/>
      <c r="BC13" s="153"/>
      <c r="BD13" s="153" t="str">
        <f>VLOOKUP(BD1,リスト!$A$4:$L$8,7)</f>
        <v>家中</v>
      </c>
      <c r="BE13" s="153"/>
      <c r="BF13" s="158"/>
      <c r="BG13" s="51"/>
      <c r="BH13" s="157" t="str">
        <f>VLOOKUP(BD1,リスト!$A$4:$L$8,8)</f>
        <v>石川</v>
      </c>
      <c r="BI13" s="153"/>
      <c r="BJ13" s="158"/>
      <c r="BK13" s="157" t="s">
        <v>385</v>
      </c>
      <c r="BL13" s="158"/>
      <c r="BM13" s="51"/>
      <c r="BN13" s="157">
        <v>0</v>
      </c>
      <c r="BO13" s="158"/>
      <c r="BP13" s="157" t="str">
        <f>VLOOKUP(BP1,リスト!$A$4:$L$9,7)</f>
        <v>坂下</v>
      </c>
      <c r="BQ13" s="153"/>
      <c r="BR13" s="158"/>
      <c r="BS13" s="51"/>
      <c r="BT13" s="157" t="str">
        <f>VLOOKUP(BP1,リスト!$A$4:$L$9,8)</f>
        <v>中山</v>
      </c>
      <c r="BU13" s="153"/>
      <c r="BV13" s="153"/>
      <c r="BW13" s="49"/>
      <c r="BX13" s="153">
        <v>3</v>
      </c>
      <c r="BY13" s="153" t="s">
        <v>3</v>
      </c>
      <c r="BZ13" s="153"/>
      <c r="CA13" s="153"/>
      <c r="CB13" s="153"/>
      <c r="CC13" s="153" t="str">
        <f>VLOOKUP(CC1,リスト!$A$4:$L$8,7)</f>
        <v>上村</v>
      </c>
      <c r="CD13" s="153"/>
      <c r="CE13" s="158"/>
      <c r="CF13" s="51"/>
      <c r="CG13" s="157" t="str">
        <f>VLOOKUP(CC1,リスト!$A$4:$L$8,8)</f>
        <v>坂東</v>
      </c>
      <c r="CH13" s="153"/>
      <c r="CI13" s="158"/>
      <c r="CJ13" s="157" t="s">
        <v>385</v>
      </c>
      <c r="CK13" s="158"/>
      <c r="CL13" s="51"/>
      <c r="CM13" s="157">
        <v>1</v>
      </c>
      <c r="CN13" s="158"/>
      <c r="CO13" s="157" t="str">
        <f>VLOOKUP(CO1,リスト!$A$4:$L$9,7)</f>
        <v>稲場</v>
      </c>
      <c r="CP13" s="153"/>
      <c r="CQ13" s="158"/>
      <c r="CR13" s="51"/>
      <c r="CS13" s="157" t="str">
        <f>VLOOKUP(CO1,リスト!$A$4:$L$9,8)</f>
        <v>吉﨑</v>
      </c>
      <c r="CT13" s="153"/>
      <c r="CU13" s="153"/>
      <c r="CV13" s="49"/>
      <c r="CW13" s="49"/>
      <c r="DL13" s="10"/>
      <c r="DM13" s="10"/>
      <c r="DN13" s="10"/>
      <c r="DO13" s="10"/>
    </row>
    <row r="14" spans="1:119" ht="6" customHeight="1">
      <c r="A14" s="178">
        <v>2</v>
      </c>
      <c r="B14" s="179"/>
      <c r="C14" s="180"/>
      <c r="D14" s="71"/>
      <c r="E14" s="154" t="s">
        <v>32</v>
      </c>
      <c r="F14" s="154"/>
      <c r="G14" s="154"/>
      <c r="H14" s="154"/>
      <c r="I14" s="154"/>
      <c r="J14" s="154"/>
      <c r="K14" s="154"/>
      <c r="L14" s="154"/>
      <c r="M14" s="154"/>
      <c r="N14" s="72"/>
      <c r="O14" s="265" t="str">
        <f>$P$47</f>
        <v>④</v>
      </c>
      <c r="P14" s="265"/>
      <c r="Q14" s="265"/>
      <c r="R14" s="175"/>
      <c r="S14" s="175"/>
      <c r="T14" s="175"/>
      <c r="U14" s="265" t="str">
        <f>$BK$82</f>
        <v>④</v>
      </c>
      <c r="V14" s="265"/>
      <c r="W14" s="265"/>
      <c r="X14" s="265" t="str">
        <f>$BK$55</f>
        <v>③</v>
      </c>
      <c r="Y14" s="265"/>
      <c r="Z14" s="265"/>
      <c r="AA14" s="265" t="str">
        <f>$M$101</f>
        <v>④</v>
      </c>
      <c r="AB14" s="265"/>
      <c r="AC14" s="265"/>
      <c r="AD14" s="265" t="str">
        <f>$CJ$1</f>
        <v>③</v>
      </c>
      <c r="AE14" s="265"/>
      <c r="AF14" s="265"/>
      <c r="AG14" s="176" t="s">
        <v>399</v>
      </c>
      <c r="AH14" s="176"/>
      <c r="AI14" s="176"/>
      <c r="AJ14" s="176"/>
      <c r="AK14" s="176"/>
      <c r="AL14" s="177"/>
      <c r="AM14" s="177"/>
      <c r="AN14" s="177"/>
      <c r="AO14" s="177"/>
      <c r="AP14" s="177"/>
      <c r="AQ14" s="177"/>
      <c r="AR14" s="177"/>
      <c r="AS14" s="177"/>
      <c r="AT14" s="177"/>
      <c r="AU14" s="187">
        <v>1</v>
      </c>
      <c r="AV14" s="188"/>
      <c r="AW14" s="189"/>
      <c r="AX14" s="49"/>
      <c r="AY14" s="153"/>
      <c r="AZ14" s="153"/>
      <c r="BA14" s="153"/>
      <c r="BB14" s="153"/>
      <c r="BC14" s="153"/>
      <c r="BD14" s="153"/>
      <c r="BE14" s="153"/>
      <c r="BF14" s="158"/>
      <c r="BG14" s="159" t="s">
        <v>12</v>
      </c>
      <c r="BH14" s="157"/>
      <c r="BI14" s="153"/>
      <c r="BJ14" s="158"/>
      <c r="BK14" s="157"/>
      <c r="BL14" s="158"/>
      <c r="BM14" s="159" t="s">
        <v>11</v>
      </c>
      <c r="BN14" s="157"/>
      <c r="BO14" s="158"/>
      <c r="BP14" s="157"/>
      <c r="BQ14" s="153"/>
      <c r="BR14" s="158"/>
      <c r="BS14" s="159" t="s">
        <v>43</v>
      </c>
      <c r="BT14" s="157"/>
      <c r="BU14" s="153"/>
      <c r="BV14" s="153"/>
      <c r="BW14" s="49"/>
      <c r="BX14" s="153"/>
      <c r="BY14" s="153"/>
      <c r="BZ14" s="153"/>
      <c r="CA14" s="153"/>
      <c r="CB14" s="153"/>
      <c r="CC14" s="153"/>
      <c r="CD14" s="153"/>
      <c r="CE14" s="158"/>
      <c r="CF14" s="159" t="s">
        <v>12</v>
      </c>
      <c r="CG14" s="157"/>
      <c r="CH14" s="153"/>
      <c r="CI14" s="158"/>
      <c r="CJ14" s="157"/>
      <c r="CK14" s="158"/>
      <c r="CL14" s="159" t="s">
        <v>11</v>
      </c>
      <c r="CM14" s="157"/>
      <c r="CN14" s="158"/>
      <c r="CO14" s="157"/>
      <c r="CP14" s="153"/>
      <c r="CQ14" s="158"/>
      <c r="CR14" s="159" t="s">
        <v>43</v>
      </c>
      <c r="CS14" s="157"/>
      <c r="CT14" s="153"/>
      <c r="CU14" s="153"/>
      <c r="CV14" s="49"/>
      <c r="CW14" s="49"/>
      <c r="DC14" s="10"/>
      <c r="DL14" s="10"/>
      <c r="DM14" s="10"/>
      <c r="DN14" s="10"/>
      <c r="DO14" s="10"/>
    </row>
    <row r="15" spans="1:119" ht="6" customHeight="1">
      <c r="A15" s="181"/>
      <c r="B15" s="182"/>
      <c r="C15" s="183"/>
      <c r="D15" s="67"/>
      <c r="E15" s="155"/>
      <c r="F15" s="155"/>
      <c r="G15" s="155"/>
      <c r="H15" s="155"/>
      <c r="I15" s="155"/>
      <c r="J15" s="155"/>
      <c r="K15" s="155"/>
      <c r="L15" s="155"/>
      <c r="M15" s="155"/>
      <c r="N15" s="68"/>
      <c r="O15" s="265"/>
      <c r="P15" s="265"/>
      <c r="Q15" s="265"/>
      <c r="R15" s="175"/>
      <c r="S15" s="175"/>
      <c r="T15" s="17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176"/>
      <c r="AH15" s="176"/>
      <c r="AI15" s="176"/>
      <c r="AJ15" s="176"/>
      <c r="AK15" s="176"/>
      <c r="AL15" s="177"/>
      <c r="AM15" s="177"/>
      <c r="AN15" s="177"/>
      <c r="AO15" s="177"/>
      <c r="AP15" s="177"/>
      <c r="AQ15" s="177"/>
      <c r="AR15" s="177"/>
      <c r="AS15" s="177"/>
      <c r="AT15" s="177"/>
      <c r="AU15" s="190"/>
      <c r="AV15" s="191"/>
      <c r="AW15" s="192"/>
      <c r="AX15" s="49"/>
      <c r="AY15" s="153"/>
      <c r="AZ15" s="153"/>
      <c r="BA15" s="153"/>
      <c r="BB15" s="153"/>
      <c r="BC15" s="153"/>
      <c r="BD15" s="153"/>
      <c r="BE15" s="153"/>
      <c r="BF15" s="158"/>
      <c r="BG15" s="160"/>
      <c r="BH15" s="157"/>
      <c r="BI15" s="153"/>
      <c r="BJ15" s="158"/>
      <c r="BK15" s="157"/>
      <c r="BL15" s="158"/>
      <c r="BM15" s="160"/>
      <c r="BN15" s="157"/>
      <c r="BO15" s="158"/>
      <c r="BP15" s="157"/>
      <c r="BQ15" s="153"/>
      <c r="BR15" s="158"/>
      <c r="BS15" s="160"/>
      <c r="BT15" s="157"/>
      <c r="BU15" s="153"/>
      <c r="BV15" s="153"/>
      <c r="BW15" s="49"/>
      <c r="BX15" s="153"/>
      <c r="BY15" s="153"/>
      <c r="BZ15" s="153"/>
      <c r="CA15" s="153"/>
      <c r="CB15" s="153"/>
      <c r="CC15" s="153"/>
      <c r="CD15" s="153"/>
      <c r="CE15" s="158"/>
      <c r="CF15" s="160"/>
      <c r="CG15" s="157"/>
      <c r="CH15" s="153"/>
      <c r="CI15" s="158"/>
      <c r="CJ15" s="157"/>
      <c r="CK15" s="158"/>
      <c r="CL15" s="160"/>
      <c r="CM15" s="157"/>
      <c r="CN15" s="158"/>
      <c r="CO15" s="157"/>
      <c r="CP15" s="153"/>
      <c r="CQ15" s="158"/>
      <c r="CR15" s="160"/>
      <c r="CS15" s="157"/>
      <c r="CT15" s="153"/>
      <c r="CU15" s="153"/>
      <c r="CV15" s="49"/>
      <c r="CW15" s="49"/>
      <c r="DC15" s="10"/>
      <c r="DL15" s="10"/>
      <c r="DM15" s="10"/>
      <c r="DN15" s="10"/>
      <c r="DO15" s="10"/>
    </row>
    <row r="16" spans="1:119" ht="6" customHeight="1">
      <c r="A16" s="181"/>
      <c r="B16" s="182"/>
      <c r="C16" s="183"/>
      <c r="D16" s="67"/>
      <c r="E16" s="155"/>
      <c r="F16" s="155"/>
      <c r="G16" s="155"/>
      <c r="H16" s="155"/>
      <c r="I16" s="155"/>
      <c r="J16" s="155"/>
      <c r="K16" s="155"/>
      <c r="L16" s="155"/>
      <c r="M16" s="155"/>
      <c r="N16" s="68"/>
      <c r="O16" s="265"/>
      <c r="P16" s="265"/>
      <c r="Q16" s="265"/>
      <c r="R16" s="175"/>
      <c r="S16" s="175"/>
      <c r="T16" s="17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176"/>
      <c r="AH16" s="176"/>
      <c r="AI16" s="176"/>
      <c r="AJ16" s="176"/>
      <c r="AK16" s="176"/>
      <c r="AL16" s="177"/>
      <c r="AM16" s="177"/>
      <c r="AN16" s="177"/>
      <c r="AO16" s="177"/>
      <c r="AP16" s="177"/>
      <c r="AQ16" s="177"/>
      <c r="AR16" s="177"/>
      <c r="AS16" s="177"/>
      <c r="AT16" s="177"/>
      <c r="AU16" s="190"/>
      <c r="AV16" s="191"/>
      <c r="AW16" s="192"/>
      <c r="AX16" s="49"/>
      <c r="AY16" s="153"/>
      <c r="AZ16" s="153"/>
      <c r="BA16" s="153"/>
      <c r="BB16" s="153"/>
      <c r="BC16" s="153"/>
      <c r="BD16" s="153"/>
      <c r="BE16" s="153"/>
      <c r="BF16" s="158"/>
      <c r="BG16" s="57"/>
      <c r="BH16" s="157"/>
      <c r="BI16" s="153"/>
      <c r="BJ16" s="158"/>
      <c r="BK16" s="157"/>
      <c r="BL16" s="158"/>
      <c r="BM16" s="57"/>
      <c r="BN16" s="157"/>
      <c r="BO16" s="158"/>
      <c r="BP16" s="157"/>
      <c r="BQ16" s="153"/>
      <c r="BR16" s="158"/>
      <c r="BS16" s="57"/>
      <c r="BT16" s="157"/>
      <c r="BU16" s="153"/>
      <c r="BV16" s="153"/>
      <c r="BW16" s="49"/>
      <c r="BX16" s="153"/>
      <c r="BY16" s="153"/>
      <c r="BZ16" s="153"/>
      <c r="CA16" s="153"/>
      <c r="CB16" s="153"/>
      <c r="CC16" s="153"/>
      <c r="CD16" s="153"/>
      <c r="CE16" s="158"/>
      <c r="CF16" s="57"/>
      <c r="CG16" s="157"/>
      <c r="CH16" s="153"/>
      <c r="CI16" s="158"/>
      <c r="CJ16" s="157"/>
      <c r="CK16" s="158"/>
      <c r="CL16" s="57"/>
      <c r="CM16" s="157"/>
      <c r="CN16" s="158"/>
      <c r="CO16" s="157"/>
      <c r="CP16" s="153"/>
      <c r="CQ16" s="158"/>
      <c r="CR16" s="57"/>
      <c r="CS16" s="157"/>
      <c r="CT16" s="153"/>
      <c r="CU16" s="153"/>
      <c r="CV16" s="49"/>
      <c r="CW16" s="49"/>
      <c r="DC16" s="10"/>
      <c r="DL16" s="10"/>
      <c r="DM16" s="10"/>
      <c r="DN16" s="10"/>
      <c r="DO16" s="10"/>
    </row>
    <row r="17" spans="1:119" ht="6" customHeight="1">
      <c r="A17" s="184"/>
      <c r="B17" s="185"/>
      <c r="C17" s="186"/>
      <c r="D17" s="69"/>
      <c r="E17" s="156"/>
      <c r="F17" s="156"/>
      <c r="G17" s="156"/>
      <c r="H17" s="156"/>
      <c r="I17" s="156"/>
      <c r="J17" s="156"/>
      <c r="K17" s="156"/>
      <c r="L17" s="156"/>
      <c r="M17" s="156"/>
      <c r="N17" s="70"/>
      <c r="O17" s="265"/>
      <c r="P17" s="265"/>
      <c r="Q17" s="265"/>
      <c r="R17" s="175"/>
      <c r="S17" s="175"/>
      <c r="T17" s="17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176"/>
      <c r="AH17" s="176"/>
      <c r="AI17" s="176"/>
      <c r="AJ17" s="176"/>
      <c r="AK17" s="176"/>
      <c r="AL17" s="177"/>
      <c r="AM17" s="177"/>
      <c r="AN17" s="177"/>
      <c r="AO17" s="177"/>
      <c r="AP17" s="177"/>
      <c r="AQ17" s="177"/>
      <c r="AR17" s="177"/>
      <c r="AS17" s="177"/>
      <c r="AT17" s="177"/>
      <c r="AU17" s="193"/>
      <c r="AV17" s="194"/>
      <c r="AW17" s="195"/>
      <c r="AX17" s="49"/>
      <c r="AY17" s="153">
        <v>4</v>
      </c>
      <c r="AZ17" s="153" t="s">
        <v>2</v>
      </c>
      <c r="BA17" s="153"/>
      <c r="BB17" s="153"/>
      <c r="BC17" s="153"/>
      <c r="BD17" s="164" t="str">
        <f>リスト!$I$6</f>
        <v>渡辺</v>
      </c>
      <c r="BE17" s="160"/>
      <c r="BF17" s="160"/>
      <c r="BG17" s="51"/>
      <c r="BH17" s="160" t="str">
        <f>リスト!$J$6</f>
        <v>鷲尾</v>
      </c>
      <c r="BI17" s="160"/>
      <c r="BJ17" s="160"/>
      <c r="BK17" s="157" t="s">
        <v>385</v>
      </c>
      <c r="BL17" s="158"/>
      <c r="BM17" s="51"/>
      <c r="BN17" s="157">
        <v>0</v>
      </c>
      <c r="BO17" s="158"/>
      <c r="BP17" s="157" t="str">
        <f>VLOOKUP(BP1,リスト!$A$4:$L$9,9)</f>
        <v>松井</v>
      </c>
      <c r="BQ17" s="153"/>
      <c r="BR17" s="158"/>
      <c r="BS17" s="51"/>
      <c r="BT17" s="157" t="str">
        <f>VLOOKUP(BP1,リスト!$A$4:$L$9,10)</f>
        <v>山田</v>
      </c>
      <c r="BU17" s="153"/>
      <c r="BV17" s="153"/>
      <c r="BW17" s="49"/>
      <c r="BX17" s="153">
        <v>4</v>
      </c>
      <c r="BY17" s="153" t="s">
        <v>2</v>
      </c>
      <c r="BZ17" s="153"/>
      <c r="CA17" s="153"/>
      <c r="CB17" s="153"/>
      <c r="CC17" s="153" t="str">
        <f>VLOOKUP(CC1,リスト!$A$4:$L$8,9)</f>
        <v>榎本</v>
      </c>
      <c r="CD17" s="153"/>
      <c r="CE17" s="158"/>
      <c r="CF17" s="51"/>
      <c r="CG17" s="157" t="str">
        <f>VLOOKUP(CC1,リスト!$A$4:$L$8,10)</f>
        <v>田中</v>
      </c>
      <c r="CH17" s="153"/>
      <c r="CI17" s="158"/>
      <c r="CJ17" s="157" t="s">
        <v>385</v>
      </c>
      <c r="CK17" s="158"/>
      <c r="CL17" s="51"/>
      <c r="CM17" s="157">
        <v>3</v>
      </c>
      <c r="CN17" s="158"/>
      <c r="CO17" s="157" t="str">
        <f>VLOOKUP(CO1,リスト!$A$4:$L$9,9)</f>
        <v>白﨑</v>
      </c>
      <c r="CP17" s="153"/>
      <c r="CQ17" s="158"/>
      <c r="CR17" s="51"/>
      <c r="CS17" s="157" t="str">
        <f>VLOOKUP(CO1,リスト!$A$4:$L$9,10)</f>
        <v>岡内</v>
      </c>
      <c r="CT17" s="153"/>
      <c r="CU17" s="153"/>
      <c r="CV17" s="49"/>
      <c r="CW17" s="49"/>
      <c r="DC17" s="10"/>
      <c r="DL17" s="10"/>
      <c r="DM17" s="10"/>
      <c r="DN17" s="10"/>
      <c r="DO17" s="10"/>
    </row>
    <row r="18" spans="1:107" ht="6" customHeight="1">
      <c r="A18" s="178">
        <v>3</v>
      </c>
      <c r="B18" s="179"/>
      <c r="C18" s="180"/>
      <c r="D18" s="71"/>
      <c r="E18" s="154" t="s">
        <v>5</v>
      </c>
      <c r="F18" s="154"/>
      <c r="G18" s="154"/>
      <c r="H18" s="154"/>
      <c r="I18" s="154"/>
      <c r="J18" s="154"/>
      <c r="K18" s="154"/>
      <c r="L18" s="154"/>
      <c r="M18" s="154"/>
      <c r="N18" s="72"/>
      <c r="O18" s="174">
        <f>$AO$74</f>
        <v>2</v>
      </c>
      <c r="P18" s="174"/>
      <c r="Q18" s="174"/>
      <c r="R18" s="174">
        <f>$BN$82</f>
        <v>1</v>
      </c>
      <c r="S18" s="174"/>
      <c r="T18" s="174"/>
      <c r="U18" s="175"/>
      <c r="V18" s="175"/>
      <c r="W18" s="175"/>
      <c r="X18" s="174">
        <f>$AL$47</f>
        <v>2</v>
      </c>
      <c r="Y18" s="174"/>
      <c r="Z18" s="174"/>
      <c r="AA18" s="265" t="str">
        <f>$BK$1</f>
        <v>④</v>
      </c>
      <c r="AB18" s="265"/>
      <c r="AC18" s="265"/>
      <c r="AD18" s="174">
        <f>$CJ$28</f>
        <v>1</v>
      </c>
      <c r="AE18" s="174"/>
      <c r="AF18" s="174"/>
      <c r="AG18" s="176" t="s">
        <v>400</v>
      </c>
      <c r="AH18" s="176"/>
      <c r="AI18" s="176"/>
      <c r="AJ18" s="176"/>
      <c r="AK18" s="176"/>
      <c r="AL18" s="177"/>
      <c r="AM18" s="177"/>
      <c r="AN18" s="177"/>
      <c r="AO18" s="177"/>
      <c r="AP18" s="177"/>
      <c r="AQ18" s="177"/>
      <c r="AR18" s="177"/>
      <c r="AS18" s="177"/>
      <c r="AT18" s="177"/>
      <c r="AU18" s="187">
        <v>5</v>
      </c>
      <c r="AV18" s="188"/>
      <c r="AW18" s="189"/>
      <c r="AX18" s="49"/>
      <c r="AY18" s="153"/>
      <c r="AZ18" s="153"/>
      <c r="BA18" s="153"/>
      <c r="BB18" s="153"/>
      <c r="BC18" s="153"/>
      <c r="BD18" s="166"/>
      <c r="BE18" s="161"/>
      <c r="BF18" s="161"/>
      <c r="BG18" s="159" t="s">
        <v>12</v>
      </c>
      <c r="BH18" s="161"/>
      <c r="BI18" s="161"/>
      <c r="BJ18" s="161"/>
      <c r="BK18" s="157"/>
      <c r="BL18" s="158"/>
      <c r="BM18" s="159" t="s">
        <v>11</v>
      </c>
      <c r="BN18" s="157"/>
      <c r="BO18" s="158"/>
      <c r="BP18" s="157"/>
      <c r="BQ18" s="153"/>
      <c r="BR18" s="158"/>
      <c r="BS18" s="159" t="s">
        <v>43</v>
      </c>
      <c r="BT18" s="157"/>
      <c r="BU18" s="153"/>
      <c r="BV18" s="153"/>
      <c r="BW18" s="49"/>
      <c r="BX18" s="153"/>
      <c r="BY18" s="153"/>
      <c r="BZ18" s="153"/>
      <c r="CA18" s="153"/>
      <c r="CB18" s="153"/>
      <c r="CC18" s="153"/>
      <c r="CD18" s="153"/>
      <c r="CE18" s="158"/>
      <c r="CF18" s="159" t="s">
        <v>12</v>
      </c>
      <c r="CG18" s="157"/>
      <c r="CH18" s="153"/>
      <c r="CI18" s="158"/>
      <c r="CJ18" s="157"/>
      <c r="CK18" s="158"/>
      <c r="CL18" s="159" t="s">
        <v>11</v>
      </c>
      <c r="CM18" s="157"/>
      <c r="CN18" s="158"/>
      <c r="CO18" s="157"/>
      <c r="CP18" s="153"/>
      <c r="CQ18" s="158"/>
      <c r="CR18" s="159" t="s">
        <v>43</v>
      </c>
      <c r="CS18" s="157"/>
      <c r="CT18" s="153"/>
      <c r="CU18" s="153"/>
      <c r="CV18" s="49"/>
      <c r="CW18" s="49"/>
      <c r="DC18" s="10"/>
    </row>
    <row r="19" spans="1:107" ht="6" customHeight="1">
      <c r="A19" s="181"/>
      <c r="B19" s="182"/>
      <c r="C19" s="183"/>
      <c r="D19" s="67"/>
      <c r="E19" s="155"/>
      <c r="F19" s="155"/>
      <c r="G19" s="155"/>
      <c r="H19" s="155"/>
      <c r="I19" s="155"/>
      <c r="J19" s="155"/>
      <c r="K19" s="155"/>
      <c r="L19" s="155"/>
      <c r="M19" s="155"/>
      <c r="N19" s="68"/>
      <c r="O19" s="174"/>
      <c r="P19" s="174"/>
      <c r="Q19" s="174"/>
      <c r="R19" s="174"/>
      <c r="S19" s="174"/>
      <c r="T19" s="174"/>
      <c r="U19" s="175"/>
      <c r="V19" s="175"/>
      <c r="W19" s="175"/>
      <c r="X19" s="174"/>
      <c r="Y19" s="174"/>
      <c r="Z19" s="174"/>
      <c r="AA19" s="265"/>
      <c r="AB19" s="265"/>
      <c r="AC19" s="265"/>
      <c r="AD19" s="174"/>
      <c r="AE19" s="174"/>
      <c r="AF19" s="174"/>
      <c r="AG19" s="176"/>
      <c r="AH19" s="176"/>
      <c r="AI19" s="176"/>
      <c r="AJ19" s="176"/>
      <c r="AK19" s="176"/>
      <c r="AL19" s="177"/>
      <c r="AM19" s="177"/>
      <c r="AN19" s="177"/>
      <c r="AO19" s="177"/>
      <c r="AP19" s="177"/>
      <c r="AQ19" s="177"/>
      <c r="AR19" s="177"/>
      <c r="AS19" s="177"/>
      <c r="AT19" s="177"/>
      <c r="AU19" s="190"/>
      <c r="AV19" s="191"/>
      <c r="AW19" s="192"/>
      <c r="AX19" s="49"/>
      <c r="AY19" s="153"/>
      <c r="AZ19" s="153"/>
      <c r="BA19" s="153"/>
      <c r="BB19" s="153"/>
      <c r="BC19" s="153"/>
      <c r="BD19" s="166"/>
      <c r="BE19" s="161"/>
      <c r="BF19" s="161"/>
      <c r="BG19" s="160"/>
      <c r="BH19" s="161"/>
      <c r="BI19" s="161"/>
      <c r="BJ19" s="161"/>
      <c r="BK19" s="157"/>
      <c r="BL19" s="158"/>
      <c r="BM19" s="160"/>
      <c r="BN19" s="157"/>
      <c r="BO19" s="158"/>
      <c r="BP19" s="157"/>
      <c r="BQ19" s="153"/>
      <c r="BR19" s="158"/>
      <c r="BS19" s="160"/>
      <c r="BT19" s="157"/>
      <c r="BU19" s="153"/>
      <c r="BV19" s="153"/>
      <c r="BW19" s="49"/>
      <c r="BX19" s="153"/>
      <c r="BY19" s="153"/>
      <c r="BZ19" s="153"/>
      <c r="CA19" s="153"/>
      <c r="CB19" s="153"/>
      <c r="CC19" s="153"/>
      <c r="CD19" s="153"/>
      <c r="CE19" s="158"/>
      <c r="CF19" s="160"/>
      <c r="CG19" s="157"/>
      <c r="CH19" s="153"/>
      <c r="CI19" s="158"/>
      <c r="CJ19" s="157"/>
      <c r="CK19" s="158"/>
      <c r="CL19" s="160"/>
      <c r="CM19" s="157"/>
      <c r="CN19" s="158"/>
      <c r="CO19" s="157"/>
      <c r="CP19" s="153"/>
      <c r="CQ19" s="158"/>
      <c r="CR19" s="160"/>
      <c r="CS19" s="157"/>
      <c r="CT19" s="153"/>
      <c r="CU19" s="153"/>
      <c r="CV19" s="49"/>
      <c r="CW19" s="49"/>
      <c r="DC19" s="10"/>
    </row>
    <row r="20" spans="1:107" ht="6" customHeight="1">
      <c r="A20" s="181"/>
      <c r="B20" s="182"/>
      <c r="C20" s="183"/>
      <c r="D20" s="67"/>
      <c r="E20" s="155"/>
      <c r="F20" s="155"/>
      <c r="G20" s="155"/>
      <c r="H20" s="155"/>
      <c r="I20" s="155"/>
      <c r="J20" s="155"/>
      <c r="K20" s="155"/>
      <c r="L20" s="155"/>
      <c r="M20" s="155"/>
      <c r="N20" s="68"/>
      <c r="O20" s="174"/>
      <c r="P20" s="174"/>
      <c r="Q20" s="174"/>
      <c r="R20" s="174"/>
      <c r="S20" s="174"/>
      <c r="T20" s="174"/>
      <c r="U20" s="175"/>
      <c r="V20" s="175"/>
      <c r="W20" s="175"/>
      <c r="X20" s="174"/>
      <c r="Y20" s="174"/>
      <c r="Z20" s="174"/>
      <c r="AA20" s="265"/>
      <c r="AB20" s="265"/>
      <c r="AC20" s="265"/>
      <c r="AD20" s="174"/>
      <c r="AE20" s="174"/>
      <c r="AF20" s="174"/>
      <c r="AG20" s="176"/>
      <c r="AH20" s="176"/>
      <c r="AI20" s="176"/>
      <c r="AJ20" s="176"/>
      <c r="AK20" s="176"/>
      <c r="AL20" s="177"/>
      <c r="AM20" s="177"/>
      <c r="AN20" s="177"/>
      <c r="AO20" s="177"/>
      <c r="AP20" s="177"/>
      <c r="AQ20" s="177"/>
      <c r="AR20" s="177"/>
      <c r="AS20" s="177"/>
      <c r="AT20" s="177"/>
      <c r="AU20" s="190"/>
      <c r="AV20" s="191"/>
      <c r="AW20" s="192"/>
      <c r="AX20" s="49"/>
      <c r="AY20" s="153"/>
      <c r="AZ20" s="153"/>
      <c r="BA20" s="153"/>
      <c r="BB20" s="153"/>
      <c r="BC20" s="153"/>
      <c r="BD20" s="168"/>
      <c r="BE20" s="159"/>
      <c r="BF20" s="159"/>
      <c r="BG20" s="57"/>
      <c r="BH20" s="159"/>
      <c r="BI20" s="159"/>
      <c r="BJ20" s="159"/>
      <c r="BK20" s="157"/>
      <c r="BL20" s="158"/>
      <c r="BM20" s="57"/>
      <c r="BN20" s="157"/>
      <c r="BO20" s="158"/>
      <c r="BP20" s="157"/>
      <c r="BQ20" s="153"/>
      <c r="BR20" s="158"/>
      <c r="BS20" s="57"/>
      <c r="BT20" s="157"/>
      <c r="BU20" s="153"/>
      <c r="BV20" s="153"/>
      <c r="BW20" s="49"/>
      <c r="BX20" s="153"/>
      <c r="BY20" s="153"/>
      <c r="BZ20" s="153"/>
      <c r="CA20" s="153"/>
      <c r="CB20" s="153"/>
      <c r="CC20" s="153"/>
      <c r="CD20" s="153"/>
      <c r="CE20" s="158"/>
      <c r="CF20" s="57"/>
      <c r="CG20" s="157"/>
      <c r="CH20" s="153"/>
      <c r="CI20" s="158"/>
      <c r="CJ20" s="157"/>
      <c r="CK20" s="158"/>
      <c r="CL20" s="57"/>
      <c r="CM20" s="157"/>
      <c r="CN20" s="158"/>
      <c r="CO20" s="157"/>
      <c r="CP20" s="153"/>
      <c r="CQ20" s="158"/>
      <c r="CR20" s="57"/>
      <c r="CS20" s="157"/>
      <c r="CT20" s="153"/>
      <c r="CU20" s="153"/>
      <c r="CV20" s="49"/>
      <c r="CW20" s="49"/>
      <c r="DC20" s="10"/>
    </row>
    <row r="21" spans="1:101" ht="6" customHeight="1">
      <c r="A21" s="184"/>
      <c r="B21" s="185"/>
      <c r="C21" s="186"/>
      <c r="D21" s="69"/>
      <c r="E21" s="156"/>
      <c r="F21" s="156"/>
      <c r="G21" s="156"/>
      <c r="H21" s="156"/>
      <c r="I21" s="156"/>
      <c r="J21" s="156"/>
      <c r="K21" s="156"/>
      <c r="L21" s="156"/>
      <c r="M21" s="156"/>
      <c r="N21" s="70"/>
      <c r="O21" s="174"/>
      <c r="P21" s="174"/>
      <c r="Q21" s="174"/>
      <c r="R21" s="174"/>
      <c r="S21" s="174"/>
      <c r="T21" s="174"/>
      <c r="U21" s="175"/>
      <c r="V21" s="175"/>
      <c r="W21" s="175"/>
      <c r="X21" s="174"/>
      <c r="Y21" s="174"/>
      <c r="Z21" s="174"/>
      <c r="AA21" s="265"/>
      <c r="AB21" s="265"/>
      <c r="AC21" s="265"/>
      <c r="AD21" s="174"/>
      <c r="AE21" s="174"/>
      <c r="AF21" s="174"/>
      <c r="AG21" s="176"/>
      <c r="AH21" s="176"/>
      <c r="AI21" s="176"/>
      <c r="AJ21" s="176"/>
      <c r="AK21" s="176"/>
      <c r="AL21" s="177"/>
      <c r="AM21" s="177"/>
      <c r="AN21" s="177"/>
      <c r="AO21" s="177"/>
      <c r="AP21" s="177"/>
      <c r="AQ21" s="177"/>
      <c r="AR21" s="177"/>
      <c r="AS21" s="177"/>
      <c r="AT21" s="177"/>
      <c r="AU21" s="193"/>
      <c r="AV21" s="194"/>
      <c r="AW21" s="195"/>
      <c r="AX21" s="49"/>
      <c r="AY21" s="153">
        <v>5</v>
      </c>
      <c r="AZ21" s="153" t="s">
        <v>1</v>
      </c>
      <c r="BA21" s="153"/>
      <c r="BB21" s="153"/>
      <c r="BC21" s="153"/>
      <c r="BD21" s="153" t="str">
        <f>VLOOKUP(BD1,リスト!$A$4:$L$8,11)</f>
        <v>西村</v>
      </c>
      <c r="BE21" s="153"/>
      <c r="BF21" s="158"/>
      <c r="BG21" s="51"/>
      <c r="BH21" s="160" t="str">
        <f>リスト!$L$6</f>
        <v>馬場</v>
      </c>
      <c r="BI21" s="160"/>
      <c r="BJ21" s="160"/>
      <c r="BK21" s="157">
        <v>1</v>
      </c>
      <c r="BL21" s="158"/>
      <c r="BM21" s="51"/>
      <c r="BN21" s="157" t="s">
        <v>385</v>
      </c>
      <c r="BO21" s="158"/>
      <c r="BP21" s="157" t="str">
        <f>VLOOKUP(BP1,リスト!$A$4:$L$9,11)</f>
        <v>長瀬</v>
      </c>
      <c r="BQ21" s="153"/>
      <c r="BR21" s="158"/>
      <c r="BS21" s="51"/>
      <c r="BT21" s="157" t="str">
        <f>VLOOKUP(BP1,リスト!$A$4:$L$9,12)</f>
        <v>明河</v>
      </c>
      <c r="BU21" s="153"/>
      <c r="BV21" s="153"/>
      <c r="BW21" s="49"/>
      <c r="BX21" s="153">
        <v>5</v>
      </c>
      <c r="BY21" s="153" t="s">
        <v>1</v>
      </c>
      <c r="BZ21" s="153"/>
      <c r="CA21" s="153"/>
      <c r="CB21" s="153"/>
      <c r="CC21" s="153" t="str">
        <f>VLOOKUP(CC1,リスト!$A$4:$L$8,11)</f>
        <v>森本</v>
      </c>
      <c r="CD21" s="153"/>
      <c r="CE21" s="158"/>
      <c r="CF21" s="51"/>
      <c r="CG21" s="157" t="str">
        <f>VLOOKUP(CC1,リスト!$A$4:$L$8,12)</f>
        <v>白樫</v>
      </c>
      <c r="CH21" s="153"/>
      <c r="CI21" s="158"/>
      <c r="CJ21" s="157">
        <v>2</v>
      </c>
      <c r="CK21" s="158"/>
      <c r="CL21" s="51"/>
      <c r="CM21" s="157" t="s">
        <v>385</v>
      </c>
      <c r="CN21" s="158"/>
      <c r="CO21" s="157" t="str">
        <f>VLOOKUP(CO1,リスト!$A$4:$L$9,11)</f>
        <v>亀岡</v>
      </c>
      <c r="CP21" s="153"/>
      <c r="CQ21" s="158"/>
      <c r="CR21" s="51"/>
      <c r="CS21" s="157" t="str">
        <f>VLOOKUP(CO1,リスト!$A$4:$L$9,12)</f>
        <v>村上</v>
      </c>
      <c r="CT21" s="153"/>
      <c r="CU21" s="153"/>
      <c r="CV21" s="49"/>
      <c r="CW21" s="49"/>
    </row>
    <row r="22" spans="1:101" ht="6" customHeight="1">
      <c r="A22" s="178">
        <v>4</v>
      </c>
      <c r="B22" s="179"/>
      <c r="C22" s="180"/>
      <c r="D22" s="71"/>
      <c r="E22" s="154" t="s">
        <v>27</v>
      </c>
      <c r="F22" s="154"/>
      <c r="G22" s="154"/>
      <c r="H22" s="154"/>
      <c r="I22" s="154"/>
      <c r="J22" s="154"/>
      <c r="K22" s="154"/>
      <c r="L22" s="154"/>
      <c r="M22" s="154"/>
      <c r="N22" s="72"/>
      <c r="O22" s="265" t="str">
        <f>$BN$28</f>
        <v>③</v>
      </c>
      <c r="P22" s="265"/>
      <c r="Q22" s="265"/>
      <c r="R22" s="174">
        <f>$BN$55</f>
        <v>2</v>
      </c>
      <c r="S22" s="174"/>
      <c r="T22" s="174"/>
      <c r="U22" s="265" t="str">
        <f>$AO$47</f>
        <v>③</v>
      </c>
      <c r="V22" s="265"/>
      <c r="W22" s="265"/>
      <c r="X22" s="175"/>
      <c r="Y22" s="175"/>
      <c r="Z22" s="175"/>
      <c r="AA22" s="265" t="str">
        <f>$CJ$82</f>
        <v>③</v>
      </c>
      <c r="AB22" s="265"/>
      <c r="AC22" s="265"/>
      <c r="AD22" s="174">
        <f>$AL$101</f>
        <v>2</v>
      </c>
      <c r="AE22" s="174"/>
      <c r="AF22" s="174"/>
      <c r="AG22" s="176" t="s">
        <v>396</v>
      </c>
      <c r="AH22" s="176"/>
      <c r="AI22" s="176"/>
      <c r="AJ22" s="176"/>
      <c r="AK22" s="176"/>
      <c r="AL22" s="177"/>
      <c r="AM22" s="177"/>
      <c r="AN22" s="177"/>
      <c r="AO22" s="177"/>
      <c r="AP22" s="177"/>
      <c r="AQ22" s="177"/>
      <c r="AR22" s="177"/>
      <c r="AS22" s="177"/>
      <c r="AT22" s="177"/>
      <c r="AU22" s="187">
        <v>3</v>
      </c>
      <c r="AV22" s="188"/>
      <c r="AW22" s="189"/>
      <c r="AX22" s="49"/>
      <c r="AY22" s="153"/>
      <c r="AZ22" s="153"/>
      <c r="BA22" s="153"/>
      <c r="BB22" s="153"/>
      <c r="BC22" s="153"/>
      <c r="BD22" s="153"/>
      <c r="BE22" s="153"/>
      <c r="BF22" s="158"/>
      <c r="BG22" s="159" t="s">
        <v>12</v>
      </c>
      <c r="BH22" s="161"/>
      <c r="BI22" s="161"/>
      <c r="BJ22" s="161"/>
      <c r="BK22" s="157"/>
      <c r="BL22" s="158"/>
      <c r="BM22" s="159" t="s">
        <v>11</v>
      </c>
      <c r="BN22" s="157"/>
      <c r="BO22" s="158"/>
      <c r="BP22" s="157"/>
      <c r="BQ22" s="153"/>
      <c r="BR22" s="158"/>
      <c r="BS22" s="159" t="s">
        <v>43</v>
      </c>
      <c r="BT22" s="157"/>
      <c r="BU22" s="153"/>
      <c r="BV22" s="153"/>
      <c r="BW22" s="49"/>
      <c r="BX22" s="153"/>
      <c r="BY22" s="153"/>
      <c r="BZ22" s="153"/>
      <c r="CA22" s="153"/>
      <c r="CB22" s="153"/>
      <c r="CC22" s="153"/>
      <c r="CD22" s="153"/>
      <c r="CE22" s="158"/>
      <c r="CF22" s="159" t="s">
        <v>12</v>
      </c>
      <c r="CG22" s="157"/>
      <c r="CH22" s="153"/>
      <c r="CI22" s="158"/>
      <c r="CJ22" s="157"/>
      <c r="CK22" s="158"/>
      <c r="CL22" s="159" t="s">
        <v>11</v>
      </c>
      <c r="CM22" s="157"/>
      <c r="CN22" s="158"/>
      <c r="CO22" s="157"/>
      <c r="CP22" s="153"/>
      <c r="CQ22" s="158"/>
      <c r="CR22" s="159" t="s">
        <v>43</v>
      </c>
      <c r="CS22" s="157"/>
      <c r="CT22" s="153"/>
      <c r="CU22" s="153"/>
      <c r="CV22" s="49"/>
      <c r="CW22" s="49"/>
    </row>
    <row r="23" spans="1:101" ht="6" customHeight="1">
      <c r="A23" s="181"/>
      <c r="B23" s="182"/>
      <c r="C23" s="183"/>
      <c r="D23" s="67"/>
      <c r="E23" s="155"/>
      <c r="F23" s="155"/>
      <c r="G23" s="155"/>
      <c r="H23" s="155"/>
      <c r="I23" s="155"/>
      <c r="J23" s="155"/>
      <c r="K23" s="155"/>
      <c r="L23" s="155"/>
      <c r="M23" s="155"/>
      <c r="N23" s="68"/>
      <c r="O23" s="265"/>
      <c r="P23" s="265"/>
      <c r="Q23" s="265"/>
      <c r="R23" s="174"/>
      <c r="S23" s="174"/>
      <c r="T23" s="174"/>
      <c r="U23" s="265"/>
      <c r="V23" s="265"/>
      <c r="W23" s="265"/>
      <c r="X23" s="175"/>
      <c r="Y23" s="175"/>
      <c r="Z23" s="175"/>
      <c r="AA23" s="265"/>
      <c r="AB23" s="265"/>
      <c r="AC23" s="265"/>
      <c r="AD23" s="174"/>
      <c r="AE23" s="174"/>
      <c r="AF23" s="174"/>
      <c r="AG23" s="176"/>
      <c r="AH23" s="176"/>
      <c r="AI23" s="176"/>
      <c r="AJ23" s="176"/>
      <c r="AK23" s="176"/>
      <c r="AL23" s="177"/>
      <c r="AM23" s="177"/>
      <c r="AN23" s="177"/>
      <c r="AO23" s="177"/>
      <c r="AP23" s="177"/>
      <c r="AQ23" s="177"/>
      <c r="AR23" s="177"/>
      <c r="AS23" s="177"/>
      <c r="AT23" s="177"/>
      <c r="AU23" s="190"/>
      <c r="AV23" s="191"/>
      <c r="AW23" s="192"/>
      <c r="AX23" s="49"/>
      <c r="AY23" s="153"/>
      <c r="AZ23" s="153"/>
      <c r="BA23" s="153"/>
      <c r="BB23" s="153"/>
      <c r="BC23" s="153"/>
      <c r="BD23" s="153"/>
      <c r="BE23" s="153"/>
      <c r="BF23" s="158"/>
      <c r="BG23" s="160"/>
      <c r="BH23" s="161"/>
      <c r="BI23" s="161"/>
      <c r="BJ23" s="161"/>
      <c r="BK23" s="157"/>
      <c r="BL23" s="158"/>
      <c r="BM23" s="160"/>
      <c r="BN23" s="157"/>
      <c r="BO23" s="158"/>
      <c r="BP23" s="157"/>
      <c r="BQ23" s="153"/>
      <c r="BR23" s="158"/>
      <c r="BS23" s="160"/>
      <c r="BT23" s="157"/>
      <c r="BU23" s="153"/>
      <c r="BV23" s="153"/>
      <c r="BW23" s="49"/>
      <c r="BX23" s="153"/>
      <c r="BY23" s="153"/>
      <c r="BZ23" s="153"/>
      <c r="CA23" s="153"/>
      <c r="CB23" s="153"/>
      <c r="CC23" s="153"/>
      <c r="CD23" s="153"/>
      <c r="CE23" s="158"/>
      <c r="CF23" s="160"/>
      <c r="CG23" s="157"/>
      <c r="CH23" s="153"/>
      <c r="CI23" s="158"/>
      <c r="CJ23" s="157"/>
      <c r="CK23" s="158"/>
      <c r="CL23" s="160"/>
      <c r="CM23" s="157"/>
      <c r="CN23" s="158"/>
      <c r="CO23" s="157"/>
      <c r="CP23" s="153"/>
      <c r="CQ23" s="158"/>
      <c r="CR23" s="160"/>
      <c r="CS23" s="157"/>
      <c r="CT23" s="153"/>
      <c r="CU23" s="153"/>
      <c r="CV23" s="49"/>
      <c r="CW23" s="49"/>
    </row>
    <row r="24" spans="1:101" ht="6" customHeight="1">
      <c r="A24" s="181"/>
      <c r="B24" s="182"/>
      <c r="C24" s="183"/>
      <c r="D24" s="67"/>
      <c r="E24" s="155"/>
      <c r="F24" s="155"/>
      <c r="G24" s="155"/>
      <c r="H24" s="155"/>
      <c r="I24" s="155"/>
      <c r="J24" s="155"/>
      <c r="K24" s="155"/>
      <c r="L24" s="155"/>
      <c r="M24" s="155"/>
      <c r="N24" s="68"/>
      <c r="O24" s="265"/>
      <c r="P24" s="265"/>
      <c r="Q24" s="265"/>
      <c r="R24" s="174"/>
      <c r="S24" s="174"/>
      <c r="T24" s="174"/>
      <c r="U24" s="265"/>
      <c r="V24" s="265"/>
      <c r="W24" s="265"/>
      <c r="X24" s="175"/>
      <c r="Y24" s="175"/>
      <c r="Z24" s="175"/>
      <c r="AA24" s="265"/>
      <c r="AB24" s="265"/>
      <c r="AC24" s="265"/>
      <c r="AD24" s="174"/>
      <c r="AE24" s="174"/>
      <c r="AF24" s="174"/>
      <c r="AG24" s="176"/>
      <c r="AH24" s="176"/>
      <c r="AI24" s="176"/>
      <c r="AJ24" s="176"/>
      <c r="AK24" s="176"/>
      <c r="AL24" s="177"/>
      <c r="AM24" s="177"/>
      <c r="AN24" s="177"/>
      <c r="AO24" s="177"/>
      <c r="AP24" s="177"/>
      <c r="AQ24" s="177"/>
      <c r="AR24" s="177"/>
      <c r="AS24" s="177"/>
      <c r="AT24" s="177"/>
      <c r="AU24" s="190"/>
      <c r="AV24" s="191"/>
      <c r="AW24" s="192"/>
      <c r="AX24" s="49"/>
      <c r="AY24" s="153"/>
      <c r="AZ24" s="153"/>
      <c r="BA24" s="153"/>
      <c r="BB24" s="153"/>
      <c r="BC24" s="153"/>
      <c r="BD24" s="153"/>
      <c r="BE24" s="153"/>
      <c r="BF24" s="158"/>
      <c r="BG24" s="57"/>
      <c r="BH24" s="159"/>
      <c r="BI24" s="159"/>
      <c r="BJ24" s="159"/>
      <c r="BK24" s="157"/>
      <c r="BL24" s="158"/>
      <c r="BM24" s="57"/>
      <c r="BN24" s="157"/>
      <c r="BO24" s="158"/>
      <c r="BP24" s="157"/>
      <c r="BQ24" s="153"/>
      <c r="BR24" s="158"/>
      <c r="BS24" s="57"/>
      <c r="BT24" s="157"/>
      <c r="BU24" s="153"/>
      <c r="BV24" s="153"/>
      <c r="BW24" s="49"/>
      <c r="BX24" s="153"/>
      <c r="BY24" s="153"/>
      <c r="BZ24" s="153"/>
      <c r="CA24" s="153"/>
      <c r="CB24" s="153"/>
      <c r="CC24" s="153"/>
      <c r="CD24" s="153"/>
      <c r="CE24" s="158"/>
      <c r="CF24" s="57"/>
      <c r="CG24" s="157"/>
      <c r="CH24" s="153"/>
      <c r="CI24" s="158"/>
      <c r="CJ24" s="157"/>
      <c r="CK24" s="158"/>
      <c r="CL24" s="57"/>
      <c r="CM24" s="157"/>
      <c r="CN24" s="158"/>
      <c r="CO24" s="157"/>
      <c r="CP24" s="153"/>
      <c r="CQ24" s="158"/>
      <c r="CR24" s="57"/>
      <c r="CS24" s="157"/>
      <c r="CT24" s="153"/>
      <c r="CU24" s="153"/>
      <c r="CV24" s="49"/>
      <c r="CW24" s="49"/>
    </row>
    <row r="25" spans="1:101" ht="6" customHeight="1">
      <c r="A25" s="184"/>
      <c r="B25" s="185"/>
      <c r="C25" s="186"/>
      <c r="D25" s="69"/>
      <c r="E25" s="156"/>
      <c r="F25" s="156"/>
      <c r="G25" s="156"/>
      <c r="H25" s="156"/>
      <c r="I25" s="156"/>
      <c r="J25" s="156"/>
      <c r="K25" s="156"/>
      <c r="L25" s="156"/>
      <c r="M25" s="156"/>
      <c r="N25" s="70"/>
      <c r="O25" s="265"/>
      <c r="P25" s="265"/>
      <c r="Q25" s="265"/>
      <c r="R25" s="174"/>
      <c r="S25" s="174"/>
      <c r="T25" s="174"/>
      <c r="U25" s="265"/>
      <c r="V25" s="265"/>
      <c r="W25" s="265"/>
      <c r="X25" s="175"/>
      <c r="Y25" s="175"/>
      <c r="Z25" s="175"/>
      <c r="AA25" s="265"/>
      <c r="AB25" s="265"/>
      <c r="AC25" s="265"/>
      <c r="AD25" s="174"/>
      <c r="AE25" s="174"/>
      <c r="AF25" s="174"/>
      <c r="AG25" s="176"/>
      <c r="AH25" s="176"/>
      <c r="AI25" s="176"/>
      <c r="AJ25" s="176"/>
      <c r="AK25" s="176"/>
      <c r="AL25" s="177"/>
      <c r="AM25" s="177"/>
      <c r="AN25" s="177"/>
      <c r="AO25" s="177"/>
      <c r="AP25" s="177"/>
      <c r="AQ25" s="177"/>
      <c r="AR25" s="177"/>
      <c r="AS25" s="177"/>
      <c r="AT25" s="177"/>
      <c r="AU25" s="193"/>
      <c r="AV25" s="194"/>
      <c r="AW25" s="195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54"/>
      <c r="BN25" s="49"/>
      <c r="BO25" s="49"/>
      <c r="BP25" s="49"/>
      <c r="BQ25" s="49"/>
      <c r="BR25" s="51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</row>
    <row r="26" spans="1:101" ht="6" customHeight="1">
      <c r="A26" s="178">
        <v>5</v>
      </c>
      <c r="B26" s="179"/>
      <c r="C26" s="180"/>
      <c r="D26" s="71"/>
      <c r="E26" s="154" t="s">
        <v>29</v>
      </c>
      <c r="F26" s="154"/>
      <c r="G26" s="154"/>
      <c r="H26" s="154"/>
      <c r="I26" s="154"/>
      <c r="J26" s="154"/>
      <c r="K26" s="154"/>
      <c r="L26" s="154"/>
      <c r="M26" s="154"/>
      <c r="N26" s="72"/>
      <c r="O26" s="174">
        <f>$CM$55</f>
        <v>2</v>
      </c>
      <c r="P26" s="174"/>
      <c r="Q26" s="174"/>
      <c r="R26" s="174">
        <f>$P$101</f>
        <v>1</v>
      </c>
      <c r="S26" s="174"/>
      <c r="T26" s="174"/>
      <c r="U26" s="174">
        <f>$BN$1</f>
        <v>1</v>
      </c>
      <c r="V26" s="174"/>
      <c r="W26" s="174"/>
      <c r="X26" s="174">
        <f>$CM$82</f>
        <v>2</v>
      </c>
      <c r="Y26" s="174"/>
      <c r="Z26" s="174"/>
      <c r="AA26" s="175"/>
      <c r="AB26" s="175"/>
      <c r="AC26" s="175"/>
      <c r="AD26" s="174">
        <f>$M$74</f>
        <v>1</v>
      </c>
      <c r="AE26" s="174"/>
      <c r="AF26" s="174"/>
      <c r="AG26" s="176" t="s">
        <v>401</v>
      </c>
      <c r="AH26" s="176"/>
      <c r="AI26" s="176"/>
      <c r="AJ26" s="176"/>
      <c r="AK26" s="176"/>
      <c r="AL26" s="177"/>
      <c r="AM26" s="177"/>
      <c r="AN26" s="177"/>
      <c r="AO26" s="177"/>
      <c r="AP26" s="177"/>
      <c r="AQ26" s="177"/>
      <c r="AR26" s="177"/>
      <c r="AS26" s="177"/>
      <c r="AT26" s="177"/>
      <c r="AU26" s="187">
        <v>6</v>
      </c>
      <c r="AV26" s="188"/>
      <c r="AW26" s="18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54"/>
      <c r="BN26" s="49"/>
      <c r="BO26" s="49"/>
      <c r="BP26" s="49"/>
      <c r="BQ26" s="49"/>
      <c r="BR26" s="54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</row>
    <row r="27" spans="1:101" ht="6" customHeight="1">
      <c r="A27" s="181"/>
      <c r="B27" s="182"/>
      <c r="C27" s="183"/>
      <c r="D27" s="67"/>
      <c r="E27" s="155"/>
      <c r="F27" s="155"/>
      <c r="G27" s="155"/>
      <c r="H27" s="155"/>
      <c r="I27" s="155"/>
      <c r="J27" s="155"/>
      <c r="K27" s="155"/>
      <c r="L27" s="155"/>
      <c r="M27" s="155"/>
      <c r="N27" s="68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5"/>
      <c r="AB27" s="175"/>
      <c r="AC27" s="175"/>
      <c r="AD27" s="174"/>
      <c r="AE27" s="174"/>
      <c r="AF27" s="174"/>
      <c r="AG27" s="176"/>
      <c r="AH27" s="176"/>
      <c r="AI27" s="176"/>
      <c r="AJ27" s="176"/>
      <c r="AK27" s="176"/>
      <c r="AL27" s="177"/>
      <c r="AM27" s="177"/>
      <c r="AN27" s="177"/>
      <c r="AO27" s="177"/>
      <c r="AP27" s="177"/>
      <c r="AQ27" s="177"/>
      <c r="AR27" s="177"/>
      <c r="AS27" s="177"/>
      <c r="AT27" s="177"/>
      <c r="AU27" s="190"/>
      <c r="AV27" s="191"/>
      <c r="AW27" s="192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54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</row>
    <row r="28" spans="1:101" ht="6" customHeight="1">
      <c r="A28" s="181"/>
      <c r="B28" s="182"/>
      <c r="C28" s="183"/>
      <c r="D28" s="67"/>
      <c r="E28" s="155"/>
      <c r="F28" s="155"/>
      <c r="G28" s="155"/>
      <c r="H28" s="155"/>
      <c r="I28" s="155"/>
      <c r="J28" s="155"/>
      <c r="K28" s="155"/>
      <c r="L28" s="155"/>
      <c r="M28" s="155"/>
      <c r="N28" s="68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5"/>
      <c r="AB28" s="175"/>
      <c r="AC28" s="175"/>
      <c r="AD28" s="174"/>
      <c r="AE28" s="174"/>
      <c r="AF28" s="174"/>
      <c r="AG28" s="176"/>
      <c r="AH28" s="176"/>
      <c r="AI28" s="176"/>
      <c r="AJ28" s="176"/>
      <c r="AK28" s="176"/>
      <c r="AL28" s="177"/>
      <c r="AM28" s="177"/>
      <c r="AN28" s="177"/>
      <c r="AO28" s="177"/>
      <c r="AP28" s="177"/>
      <c r="AQ28" s="177"/>
      <c r="AR28" s="177"/>
      <c r="AS28" s="177"/>
      <c r="AT28" s="177"/>
      <c r="AU28" s="190"/>
      <c r="AV28" s="191"/>
      <c r="AW28" s="192"/>
      <c r="AX28" s="49"/>
      <c r="AY28" s="164" t="s">
        <v>109</v>
      </c>
      <c r="AZ28" s="160"/>
      <c r="BA28" s="160"/>
      <c r="BB28" s="160"/>
      <c r="BC28" s="165"/>
      <c r="BD28" s="153">
        <v>1</v>
      </c>
      <c r="BE28" s="158"/>
      <c r="BF28" s="157" t="str">
        <f>VLOOKUP(BD28,リスト!$A$4:$L$8,2)</f>
        <v>奈良県</v>
      </c>
      <c r="BG28" s="153"/>
      <c r="BH28" s="153"/>
      <c r="BI28" s="153"/>
      <c r="BJ28" s="158"/>
      <c r="BK28" s="162">
        <v>2</v>
      </c>
      <c r="BL28" s="163"/>
      <c r="BM28" s="51"/>
      <c r="BN28" s="162" t="s">
        <v>386</v>
      </c>
      <c r="BO28" s="163"/>
      <c r="BP28" s="157">
        <v>4</v>
      </c>
      <c r="BQ28" s="158"/>
      <c r="BR28" s="157" t="str">
        <f>VLOOKUP(BP28,リスト!$A$4:$L$9,2)</f>
        <v>大阪府</v>
      </c>
      <c r="BS28" s="153"/>
      <c r="BT28" s="153"/>
      <c r="BU28" s="153"/>
      <c r="BV28" s="153"/>
      <c r="BW28" s="49"/>
      <c r="BX28" s="164" t="s">
        <v>109</v>
      </c>
      <c r="BY28" s="160"/>
      <c r="BZ28" s="160"/>
      <c r="CA28" s="160"/>
      <c r="CB28" s="165"/>
      <c r="CC28" s="153">
        <v>3</v>
      </c>
      <c r="CD28" s="158"/>
      <c r="CE28" s="157" t="str">
        <f>VLOOKUP(CC28,リスト!$A$4:$L$8,2)</f>
        <v>兵庫県</v>
      </c>
      <c r="CF28" s="153"/>
      <c r="CG28" s="153"/>
      <c r="CH28" s="153"/>
      <c r="CI28" s="158"/>
      <c r="CJ28" s="162">
        <v>1</v>
      </c>
      <c r="CK28" s="163"/>
      <c r="CL28" s="51"/>
      <c r="CM28" s="162" t="s">
        <v>385</v>
      </c>
      <c r="CN28" s="163"/>
      <c r="CO28" s="157">
        <v>6</v>
      </c>
      <c r="CP28" s="158"/>
      <c r="CQ28" s="157" t="str">
        <f>VLOOKUP(CO28,リスト!$A$4:$L$9,2)</f>
        <v>京都府</v>
      </c>
      <c r="CR28" s="153"/>
      <c r="CS28" s="153"/>
      <c r="CT28" s="153"/>
      <c r="CU28" s="153"/>
      <c r="CV28" s="53"/>
      <c r="CW28" s="49"/>
    </row>
    <row r="29" spans="1:101" ht="6" customHeight="1">
      <c r="A29" s="181"/>
      <c r="B29" s="182"/>
      <c r="C29" s="183"/>
      <c r="D29" s="69"/>
      <c r="E29" s="156"/>
      <c r="F29" s="156"/>
      <c r="G29" s="156"/>
      <c r="H29" s="156"/>
      <c r="I29" s="156"/>
      <c r="J29" s="156"/>
      <c r="K29" s="156"/>
      <c r="L29" s="156"/>
      <c r="M29" s="156"/>
      <c r="N29" s="70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5"/>
      <c r="AB29" s="175"/>
      <c r="AC29" s="175"/>
      <c r="AD29" s="174"/>
      <c r="AE29" s="174"/>
      <c r="AF29" s="174"/>
      <c r="AG29" s="176"/>
      <c r="AH29" s="176"/>
      <c r="AI29" s="176"/>
      <c r="AJ29" s="176"/>
      <c r="AK29" s="176"/>
      <c r="AL29" s="177"/>
      <c r="AM29" s="177"/>
      <c r="AN29" s="177"/>
      <c r="AO29" s="177"/>
      <c r="AP29" s="177"/>
      <c r="AQ29" s="177"/>
      <c r="AR29" s="177"/>
      <c r="AS29" s="177"/>
      <c r="AT29" s="177"/>
      <c r="AU29" s="193"/>
      <c r="AV29" s="194"/>
      <c r="AW29" s="195"/>
      <c r="AX29" s="49"/>
      <c r="AY29" s="166"/>
      <c r="AZ29" s="161"/>
      <c r="BA29" s="161"/>
      <c r="BB29" s="161"/>
      <c r="BC29" s="167"/>
      <c r="BD29" s="153"/>
      <c r="BE29" s="158"/>
      <c r="BF29" s="157"/>
      <c r="BG29" s="153"/>
      <c r="BH29" s="153"/>
      <c r="BI29" s="153"/>
      <c r="BJ29" s="158"/>
      <c r="BK29" s="162"/>
      <c r="BL29" s="163"/>
      <c r="BM29" s="159" t="s">
        <v>11</v>
      </c>
      <c r="BN29" s="162"/>
      <c r="BO29" s="163"/>
      <c r="BP29" s="157"/>
      <c r="BQ29" s="158"/>
      <c r="BR29" s="157"/>
      <c r="BS29" s="153"/>
      <c r="BT29" s="153"/>
      <c r="BU29" s="153"/>
      <c r="BV29" s="153"/>
      <c r="BW29" s="49"/>
      <c r="BX29" s="166"/>
      <c r="BY29" s="161"/>
      <c r="BZ29" s="161"/>
      <c r="CA29" s="161"/>
      <c r="CB29" s="167"/>
      <c r="CC29" s="153"/>
      <c r="CD29" s="158"/>
      <c r="CE29" s="157"/>
      <c r="CF29" s="153"/>
      <c r="CG29" s="153"/>
      <c r="CH29" s="153"/>
      <c r="CI29" s="158"/>
      <c r="CJ29" s="162"/>
      <c r="CK29" s="163"/>
      <c r="CL29" s="159" t="s">
        <v>11</v>
      </c>
      <c r="CM29" s="162"/>
      <c r="CN29" s="163"/>
      <c r="CO29" s="157"/>
      <c r="CP29" s="158"/>
      <c r="CQ29" s="157"/>
      <c r="CR29" s="153"/>
      <c r="CS29" s="153"/>
      <c r="CT29" s="153"/>
      <c r="CU29" s="153"/>
      <c r="CV29" s="53"/>
      <c r="CW29" s="49"/>
    </row>
    <row r="30" spans="1:101" ht="6" customHeight="1">
      <c r="A30" s="178">
        <v>6</v>
      </c>
      <c r="B30" s="179"/>
      <c r="C30" s="180"/>
      <c r="D30" s="71"/>
      <c r="E30" s="155" t="s">
        <v>30</v>
      </c>
      <c r="F30" s="155"/>
      <c r="G30" s="155"/>
      <c r="H30" s="155"/>
      <c r="I30" s="155"/>
      <c r="J30" s="155"/>
      <c r="K30" s="155"/>
      <c r="L30" s="155"/>
      <c r="M30" s="155"/>
      <c r="N30" s="72"/>
      <c r="O30" s="265" t="str">
        <f>$BN$109</f>
        <v>④</v>
      </c>
      <c r="P30" s="265"/>
      <c r="Q30" s="265"/>
      <c r="R30" s="174">
        <f>$CM$1</f>
        <v>2</v>
      </c>
      <c r="S30" s="174"/>
      <c r="T30" s="174"/>
      <c r="U30" s="265" t="str">
        <f>$CM$28</f>
        <v>④</v>
      </c>
      <c r="V30" s="265"/>
      <c r="W30" s="265"/>
      <c r="X30" s="265" t="str">
        <f>$AO$101</f>
        <v>③</v>
      </c>
      <c r="Y30" s="265"/>
      <c r="Z30" s="265"/>
      <c r="AA30" s="265" t="str">
        <f>$P$74</f>
        <v>④</v>
      </c>
      <c r="AB30" s="265"/>
      <c r="AC30" s="265"/>
      <c r="AD30" s="175"/>
      <c r="AE30" s="175"/>
      <c r="AF30" s="175"/>
      <c r="AG30" s="176" t="s">
        <v>403</v>
      </c>
      <c r="AH30" s="176"/>
      <c r="AI30" s="176"/>
      <c r="AJ30" s="176"/>
      <c r="AK30" s="176"/>
      <c r="AL30" s="177"/>
      <c r="AM30" s="177"/>
      <c r="AN30" s="177"/>
      <c r="AO30" s="177"/>
      <c r="AP30" s="177"/>
      <c r="AQ30" s="177"/>
      <c r="AR30" s="177"/>
      <c r="AS30" s="177"/>
      <c r="AT30" s="177"/>
      <c r="AU30" s="187">
        <v>2</v>
      </c>
      <c r="AV30" s="188"/>
      <c r="AW30" s="189"/>
      <c r="AX30" s="49"/>
      <c r="AY30" s="166"/>
      <c r="AZ30" s="161"/>
      <c r="BA30" s="161"/>
      <c r="BB30" s="161"/>
      <c r="BC30" s="167"/>
      <c r="BD30" s="153"/>
      <c r="BE30" s="158"/>
      <c r="BF30" s="157"/>
      <c r="BG30" s="153"/>
      <c r="BH30" s="153"/>
      <c r="BI30" s="153"/>
      <c r="BJ30" s="158"/>
      <c r="BK30" s="162"/>
      <c r="BL30" s="163"/>
      <c r="BM30" s="160"/>
      <c r="BN30" s="162"/>
      <c r="BO30" s="163"/>
      <c r="BP30" s="157"/>
      <c r="BQ30" s="158"/>
      <c r="BR30" s="157"/>
      <c r="BS30" s="153"/>
      <c r="BT30" s="153"/>
      <c r="BU30" s="153"/>
      <c r="BV30" s="153"/>
      <c r="BW30" s="49"/>
      <c r="BX30" s="166"/>
      <c r="BY30" s="161"/>
      <c r="BZ30" s="161"/>
      <c r="CA30" s="161"/>
      <c r="CB30" s="167"/>
      <c r="CC30" s="153"/>
      <c r="CD30" s="158"/>
      <c r="CE30" s="157"/>
      <c r="CF30" s="153"/>
      <c r="CG30" s="153"/>
      <c r="CH30" s="153"/>
      <c r="CI30" s="158"/>
      <c r="CJ30" s="162"/>
      <c r="CK30" s="163"/>
      <c r="CL30" s="160"/>
      <c r="CM30" s="162"/>
      <c r="CN30" s="163"/>
      <c r="CO30" s="157"/>
      <c r="CP30" s="158"/>
      <c r="CQ30" s="157"/>
      <c r="CR30" s="153"/>
      <c r="CS30" s="153"/>
      <c r="CT30" s="153"/>
      <c r="CU30" s="153"/>
      <c r="CV30" s="53"/>
      <c r="CW30" s="49"/>
    </row>
    <row r="31" spans="1:101" ht="6" customHeight="1">
      <c r="A31" s="181"/>
      <c r="B31" s="182"/>
      <c r="C31" s="183"/>
      <c r="D31" s="67"/>
      <c r="E31" s="155"/>
      <c r="F31" s="155"/>
      <c r="G31" s="155"/>
      <c r="H31" s="155"/>
      <c r="I31" s="155"/>
      <c r="J31" s="155"/>
      <c r="K31" s="155"/>
      <c r="L31" s="155"/>
      <c r="M31" s="155"/>
      <c r="N31" s="68"/>
      <c r="O31" s="265"/>
      <c r="P31" s="265"/>
      <c r="Q31" s="265"/>
      <c r="R31" s="174"/>
      <c r="S31" s="174"/>
      <c r="T31" s="174"/>
      <c r="U31" s="265"/>
      <c r="V31" s="265"/>
      <c r="W31" s="265"/>
      <c r="X31" s="265"/>
      <c r="Y31" s="265"/>
      <c r="Z31" s="265"/>
      <c r="AA31" s="265"/>
      <c r="AB31" s="265"/>
      <c r="AC31" s="265"/>
      <c r="AD31" s="175"/>
      <c r="AE31" s="175"/>
      <c r="AF31" s="175"/>
      <c r="AG31" s="176"/>
      <c r="AH31" s="176"/>
      <c r="AI31" s="176"/>
      <c r="AJ31" s="176"/>
      <c r="AK31" s="176"/>
      <c r="AL31" s="177"/>
      <c r="AM31" s="177"/>
      <c r="AN31" s="177"/>
      <c r="AO31" s="177"/>
      <c r="AP31" s="177"/>
      <c r="AQ31" s="177"/>
      <c r="AR31" s="177"/>
      <c r="AS31" s="177"/>
      <c r="AT31" s="177"/>
      <c r="AU31" s="190"/>
      <c r="AV31" s="191"/>
      <c r="AW31" s="192"/>
      <c r="AX31" s="49"/>
      <c r="AY31" s="168"/>
      <c r="AZ31" s="159"/>
      <c r="BA31" s="159"/>
      <c r="BB31" s="159"/>
      <c r="BC31" s="169"/>
      <c r="BD31" s="153"/>
      <c r="BE31" s="158"/>
      <c r="BF31" s="157"/>
      <c r="BG31" s="153"/>
      <c r="BH31" s="153"/>
      <c r="BI31" s="153"/>
      <c r="BJ31" s="158"/>
      <c r="BK31" s="162"/>
      <c r="BL31" s="163"/>
      <c r="BM31" s="57"/>
      <c r="BN31" s="162"/>
      <c r="BO31" s="163"/>
      <c r="BP31" s="157"/>
      <c r="BQ31" s="158"/>
      <c r="BR31" s="157"/>
      <c r="BS31" s="153"/>
      <c r="BT31" s="153"/>
      <c r="BU31" s="153"/>
      <c r="BV31" s="153"/>
      <c r="BW31" s="49"/>
      <c r="BX31" s="168"/>
      <c r="BY31" s="159"/>
      <c r="BZ31" s="159"/>
      <c r="CA31" s="159"/>
      <c r="CB31" s="169"/>
      <c r="CC31" s="153"/>
      <c r="CD31" s="158"/>
      <c r="CE31" s="157"/>
      <c r="CF31" s="153"/>
      <c r="CG31" s="153"/>
      <c r="CH31" s="153"/>
      <c r="CI31" s="158"/>
      <c r="CJ31" s="162"/>
      <c r="CK31" s="163"/>
      <c r="CL31" s="57"/>
      <c r="CM31" s="162"/>
      <c r="CN31" s="163"/>
      <c r="CO31" s="157"/>
      <c r="CP31" s="158"/>
      <c r="CQ31" s="157"/>
      <c r="CR31" s="153"/>
      <c r="CS31" s="153"/>
      <c r="CT31" s="153"/>
      <c r="CU31" s="153"/>
      <c r="CV31" s="53"/>
      <c r="CW31" s="49"/>
    </row>
    <row r="32" spans="1:101" ht="6" customHeight="1">
      <c r="A32" s="181"/>
      <c r="B32" s="182"/>
      <c r="C32" s="183"/>
      <c r="D32" s="67"/>
      <c r="E32" s="155"/>
      <c r="F32" s="155"/>
      <c r="G32" s="155"/>
      <c r="H32" s="155"/>
      <c r="I32" s="155"/>
      <c r="J32" s="155"/>
      <c r="K32" s="155"/>
      <c r="L32" s="155"/>
      <c r="M32" s="155"/>
      <c r="N32" s="68"/>
      <c r="O32" s="265"/>
      <c r="P32" s="265"/>
      <c r="Q32" s="265"/>
      <c r="R32" s="174"/>
      <c r="S32" s="174"/>
      <c r="T32" s="174"/>
      <c r="U32" s="265"/>
      <c r="V32" s="265"/>
      <c r="W32" s="265"/>
      <c r="X32" s="265"/>
      <c r="Y32" s="265"/>
      <c r="Z32" s="265"/>
      <c r="AA32" s="265"/>
      <c r="AB32" s="265"/>
      <c r="AC32" s="265"/>
      <c r="AD32" s="175"/>
      <c r="AE32" s="175"/>
      <c r="AF32" s="175"/>
      <c r="AG32" s="176"/>
      <c r="AH32" s="176"/>
      <c r="AI32" s="176"/>
      <c r="AJ32" s="176"/>
      <c r="AK32" s="176"/>
      <c r="AL32" s="177"/>
      <c r="AM32" s="177"/>
      <c r="AN32" s="177"/>
      <c r="AO32" s="177"/>
      <c r="AP32" s="177"/>
      <c r="AQ32" s="177"/>
      <c r="AR32" s="177"/>
      <c r="AS32" s="177"/>
      <c r="AT32" s="177"/>
      <c r="AU32" s="190"/>
      <c r="AV32" s="191"/>
      <c r="AW32" s="192"/>
      <c r="AX32" s="49"/>
      <c r="AY32" s="153">
        <v>1</v>
      </c>
      <c r="AZ32" s="153" t="s">
        <v>1</v>
      </c>
      <c r="BA32" s="153"/>
      <c r="BB32" s="153"/>
      <c r="BC32" s="153"/>
      <c r="BD32" s="153" t="str">
        <f>VLOOKUP(ひまわりＡ!BD28,リスト!$A$4:$L$8,3)</f>
        <v>稲田</v>
      </c>
      <c r="BE32" s="153"/>
      <c r="BF32" s="158"/>
      <c r="BG32" s="51"/>
      <c r="BH32" s="157" t="str">
        <f>VLOOKUP(BD28,リスト!$A$4:$L$8,4)</f>
        <v>安藤</v>
      </c>
      <c r="BI32" s="153"/>
      <c r="BJ32" s="158"/>
      <c r="BK32" s="157" t="s">
        <v>385</v>
      </c>
      <c r="BL32" s="158"/>
      <c r="BM32" s="51"/>
      <c r="BN32" s="157">
        <v>0</v>
      </c>
      <c r="BO32" s="158"/>
      <c r="BP32" s="157" t="str">
        <f>VLOOKUP(BP28,リスト!$A$4:$L$9,3)</f>
        <v>蜂谷</v>
      </c>
      <c r="BQ32" s="153"/>
      <c r="BR32" s="158"/>
      <c r="BS32" s="51"/>
      <c r="BT32" s="157" t="str">
        <f>VLOOKUP(BP28,リスト!$A$4:$L$9,4)</f>
        <v>田中</v>
      </c>
      <c r="BU32" s="153"/>
      <c r="BV32" s="153"/>
      <c r="BW32" s="60"/>
      <c r="BX32" s="153">
        <v>1</v>
      </c>
      <c r="BY32" s="153" t="s">
        <v>1</v>
      </c>
      <c r="BZ32" s="153"/>
      <c r="CA32" s="153"/>
      <c r="CB32" s="153"/>
      <c r="CC32" s="153" t="str">
        <f>VLOOKUP(ひまわりＡ!CC28,リスト!$A$4:$L$8,3)</f>
        <v>三原</v>
      </c>
      <c r="CD32" s="153"/>
      <c r="CE32" s="158"/>
      <c r="CF32" s="51"/>
      <c r="CG32" s="157" t="str">
        <f>VLOOKUP(CC28,リスト!$A$4:$L$8,4)</f>
        <v>中西</v>
      </c>
      <c r="CH32" s="153"/>
      <c r="CI32" s="158"/>
      <c r="CJ32" s="157">
        <v>2</v>
      </c>
      <c r="CK32" s="158"/>
      <c r="CL32" s="51"/>
      <c r="CM32" s="157" t="s">
        <v>385</v>
      </c>
      <c r="CN32" s="158"/>
      <c r="CO32" s="157" t="str">
        <f>VLOOKUP(CO28,リスト!$A$4:$L$9,3)</f>
        <v>岡本</v>
      </c>
      <c r="CP32" s="153"/>
      <c r="CQ32" s="158"/>
      <c r="CR32" s="51"/>
      <c r="CS32" s="157" t="str">
        <f>VLOOKUP(CO28,リスト!$A$4:$L$9,4)</f>
        <v>上路</v>
      </c>
      <c r="CT32" s="153"/>
      <c r="CU32" s="153"/>
      <c r="CV32" s="53"/>
      <c r="CW32" s="49"/>
    </row>
    <row r="33" spans="1:101" ht="6" customHeight="1">
      <c r="A33" s="184"/>
      <c r="B33" s="185"/>
      <c r="C33" s="186"/>
      <c r="D33" s="69"/>
      <c r="E33" s="156"/>
      <c r="F33" s="156"/>
      <c r="G33" s="156"/>
      <c r="H33" s="156"/>
      <c r="I33" s="156"/>
      <c r="J33" s="156"/>
      <c r="K33" s="156"/>
      <c r="L33" s="156"/>
      <c r="M33" s="156"/>
      <c r="N33" s="70"/>
      <c r="O33" s="265"/>
      <c r="P33" s="265"/>
      <c r="Q33" s="265"/>
      <c r="R33" s="174"/>
      <c r="S33" s="174"/>
      <c r="T33" s="174"/>
      <c r="U33" s="265"/>
      <c r="V33" s="265"/>
      <c r="W33" s="265"/>
      <c r="X33" s="265"/>
      <c r="Y33" s="265"/>
      <c r="Z33" s="265"/>
      <c r="AA33" s="265"/>
      <c r="AB33" s="265"/>
      <c r="AC33" s="265"/>
      <c r="AD33" s="175"/>
      <c r="AE33" s="175"/>
      <c r="AF33" s="175"/>
      <c r="AG33" s="176"/>
      <c r="AH33" s="176"/>
      <c r="AI33" s="176"/>
      <c r="AJ33" s="176"/>
      <c r="AK33" s="176"/>
      <c r="AL33" s="177"/>
      <c r="AM33" s="177"/>
      <c r="AN33" s="177"/>
      <c r="AO33" s="177"/>
      <c r="AP33" s="177"/>
      <c r="AQ33" s="177"/>
      <c r="AR33" s="177"/>
      <c r="AS33" s="177"/>
      <c r="AT33" s="177"/>
      <c r="AU33" s="193"/>
      <c r="AV33" s="194"/>
      <c r="AW33" s="195"/>
      <c r="AX33" s="49"/>
      <c r="AY33" s="153"/>
      <c r="AZ33" s="153"/>
      <c r="BA33" s="153"/>
      <c r="BB33" s="153"/>
      <c r="BC33" s="153"/>
      <c r="BD33" s="153"/>
      <c r="BE33" s="153"/>
      <c r="BF33" s="158"/>
      <c r="BG33" s="159" t="s">
        <v>12</v>
      </c>
      <c r="BH33" s="157"/>
      <c r="BI33" s="153"/>
      <c r="BJ33" s="158"/>
      <c r="BK33" s="157"/>
      <c r="BL33" s="158"/>
      <c r="BM33" s="159" t="s">
        <v>11</v>
      </c>
      <c r="BN33" s="157"/>
      <c r="BO33" s="158"/>
      <c r="BP33" s="157"/>
      <c r="BQ33" s="153"/>
      <c r="BR33" s="158"/>
      <c r="BS33" s="159" t="s">
        <v>43</v>
      </c>
      <c r="BT33" s="157"/>
      <c r="BU33" s="153"/>
      <c r="BV33" s="153"/>
      <c r="BW33" s="60"/>
      <c r="BX33" s="153"/>
      <c r="BY33" s="153"/>
      <c r="BZ33" s="153"/>
      <c r="CA33" s="153"/>
      <c r="CB33" s="153"/>
      <c r="CC33" s="153"/>
      <c r="CD33" s="153"/>
      <c r="CE33" s="158"/>
      <c r="CF33" s="159" t="s">
        <v>12</v>
      </c>
      <c r="CG33" s="157"/>
      <c r="CH33" s="153"/>
      <c r="CI33" s="158"/>
      <c r="CJ33" s="157"/>
      <c r="CK33" s="158"/>
      <c r="CL33" s="159" t="s">
        <v>11</v>
      </c>
      <c r="CM33" s="157"/>
      <c r="CN33" s="158"/>
      <c r="CO33" s="157"/>
      <c r="CP33" s="153"/>
      <c r="CQ33" s="158"/>
      <c r="CR33" s="159" t="s">
        <v>43</v>
      </c>
      <c r="CS33" s="157"/>
      <c r="CT33" s="153"/>
      <c r="CU33" s="153"/>
      <c r="CV33" s="53"/>
      <c r="CW33" s="49"/>
    </row>
    <row r="34" spans="1:101" ht="6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54"/>
      <c r="W34" s="54"/>
      <c r="X34" s="54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153"/>
      <c r="AZ34" s="153"/>
      <c r="BA34" s="153"/>
      <c r="BB34" s="153"/>
      <c r="BC34" s="153"/>
      <c r="BD34" s="153"/>
      <c r="BE34" s="153"/>
      <c r="BF34" s="158"/>
      <c r="BG34" s="160"/>
      <c r="BH34" s="157"/>
      <c r="BI34" s="153"/>
      <c r="BJ34" s="158"/>
      <c r="BK34" s="157"/>
      <c r="BL34" s="158"/>
      <c r="BM34" s="160"/>
      <c r="BN34" s="157"/>
      <c r="BO34" s="158"/>
      <c r="BP34" s="157"/>
      <c r="BQ34" s="153"/>
      <c r="BR34" s="158"/>
      <c r="BS34" s="160"/>
      <c r="BT34" s="157"/>
      <c r="BU34" s="153"/>
      <c r="BV34" s="153"/>
      <c r="BW34" s="60"/>
      <c r="BX34" s="153"/>
      <c r="BY34" s="153"/>
      <c r="BZ34" s="153"/>
      <c r="CA34" s="153"/>
      <c r="CB34" s="153"/>
      <c r="CC34" s="153"/>
      <c r="CD34" s="153"/>
      <c r="CE34" s="158"/>
      <c r="CF34" s="160"/>
      <c r="CG34" s="157"/>
      <c r="CH34" s="153"/>
      <c r="CI34" s="158"/>
      <c r="CJ34" s="157"/>
      <c r="CK34" s="158"/>
      <c r="CL34" s="160"/>
      <c r="CM34" s="157"/>
      <c r="CN34" s="158"/>
      <c r="CO34" s="157"/>
      <c r="CP34" s="153"/>
      <c r="CQ34" s="158"/>
      <c r="CR34" s="160"/>
      <c r="CS34" s="157"/>
      <c r="CT34" s="153"/>
      <c r="CU34" s="153"/>
      <c r="CV34" s="53"/>
      <c r="CW34" s="49"/>
    </row>
    <row r="35" spans="1:101" ht="6" customHeight="1">
      <c r="A35" s="173" t="s">
        <v>10</v>
      </c>
      <c r="B35" s="173"/>
      <c r="C35" s="173"/>
      <c r="D35" s="173"/>
      <c r="E35" s="173"/>
      <c r="F35" s="173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4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153"/>
      <c r="AZ35" s="153"/>
      <c r="BA35" s="153"/>
      <c r="BB35" s="153"/>
      <c r="BC35" s="153"/>
      <c r="BD35" s="153"/>
      <c r="BE35" s="153"/>
      <c r="BF35" s="158"/>
      <c r="BG35" s="57"/>
      <c r="BH35" s="157"/>
      <c r="BI35" s="153"/>
      <c r="BJ35" s="158"/>
      <c r="BK35" s="157"/>
      <c r="BL35" s="158"/>
      <c r="BM35" s="57"/>
      <c r="BN35" s="157"/>
      <c r="BO35" s="158"/>
      <c r="BP35" s="157"/>
      <c r="BQ35" s="153"/>
      <c r="BR35" s="158"/>
      <c r="BS35" s="57"/>
      <c r="BT35" s="157"/>
      <c r="BU35" s="153"/>
      <c r="BV35" s="153"/>
      <c r="BW35" s="60"/>
      <c r="BX35" s="153"/>
      <c r="BY35" s="153"/>
      <c r="BZ35" s="153"/>
      <c r="CA35" s="153"/>
      <c r="CB35" s="153"/>
      <c r="CC35" s="153"/>
      <c r="CD35" s="153"/>
      <c r="CE35" s="158"/>
      <c r="CF35" s="57"/>
      <c r="CG35" s="157"/>
      <c r="CH35" s="153"/>
      <c r="CI35" s="158"/>
      <c r="CJ35" s="157"/>
      <c r="CK35" s="158"/>
      <c r="CL35" s="57"/>
      <c r="CM35" s="157"/>
      <c r="CN35" s="158"/>
      <c r="CO35" s="157"/>
      <c r="CP35" s="153"/>
      <c r="CQ35" s="158"/>
      <c r="CR35" s="57"/>
      <c r="CS35" s="157"/>
      <c r="CT35" s="153"/>
      <c r="CU35" s="153"/>
      <c r="CV35" s="53"/>
      <c r="CW35" s="49"/>
    </row>
    <row r="36" spans="1:101" ht="6" customHeight="1">
      <c r="A36" s="173"/>
      <c r="B36" s="173"/>
      <c r="C36" s="173"/>
      <c r="D36" s="173"/>
      <c r="E36" s="173"/>
      <c r="F36" s="173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54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153">
        <v>2</v>
      </c>
      <c r="AZ36" s="153" t="s">
        <v>2</v>
      </c>
      <c r="BA36" s="153"/>
      <c r="BB36" s="153"/>
      <c r="BC36" s="153"/>
      <c r="BD36" s="153" t="str">
        <f>VLOOKUP(BD28,リスト!$A$4:$L$8,5)</f>
        <v>山口</v>
      </c>
      <c r="BE36" s="153"/>
      <c r="BF36" s="158"/>
      <c r="BG36" s="51"/>
      <c r="BH36" s="157" t="str">
        <f>VLOOKUP(BD28,リスト!$A$4:$L$8,6)</f>
        <v>大浦</v>
      </c>
      <c r="BI36" s="153"/>
      <c r="BJ36" s="158"/>
      <c r="BK36" s="157">
        <v>2</v>
      </c>
      <c r="BL36" s="158"/>
      <c r="BM36" s="51"/>
      <c r="BN36" s="157" t="s">
        <v>385</v>
      </c>
      <c r="BO36" s="158"/>
      <c r="BP36" s="157" t="str">
        <f>VLOOKUP(BP28,リスト!$A$4:$L$9,5)</f>
        <v>永井</v>
      </c>
      <c r="BQ36" s="153"/>
      <c r="BR36" s="158"/>
      <c r="BS36" s="51"/>
      <c r="BT36" s="157" t="str">
        <f>VLOOKUP(BP28,リスト!$A$4:$L$9,6)</f>
        <v>谷地</v>
      </c>
      <c r="BU36" s="153"/>
      <c r="BV36" s="153"/>
      <c r="BW36" s="60"/>
      <c r="BX36" s="153">
        <v>2</v>
      </c>
      <c r="BY36" s="153" t="s">
        <v>2</v>
      </c>
      <c r="BZ36" s="153"/>
      <c r="CA36" s="153"/>
      <c r="CB36" s="153"/>
      <c r="CC36" s="153" t="str">
        <f>VLOOKUP(CC28,リスト!$A$4:$L$8,5)</f>
        <v>松下</v>
      </c>
      <c r="CD36" s="153"/>
      <c r="CE36" s="158"/>
      <c r="CF36" s="51"/>
      <c r="CG36" s="157" t="str">
        <f>VLOOKUP(CC28,リスト!$A$4:$L$8,6)</f>
        <v>小谷</v>
      </c>
      <c r="CH36" s="153"/>
      <c r="CI36" s="158"/>
      <c r="CJ36" s="157" t="s">
        <v>385</v>
      </c>
      <c r="CK36" s="158"/>
      <c r="CL36" s="51"/>
      <c r="CM36" s="157">
        <v>1</v>
      </c>
      <c r="CN36" s="158"/>
      <c r="CO36" s="157" t="str">
        <f>VLOOKUP(CO28,リスト!$A$4:$L$9,5)</f>
        <v>山本</v>
      </c>
      <c r="CP36" s="153"/>
      <c r="CQ36" s="158"/>
      <c r="CR36" s="51"/>
      <c r="CS36" s="157" t="str">
        <f>VLOOKUP(CO28,リスト!$A$4:$L$9,6)</f>
        <v>柴田</v>
      </c>
      <c r="CT36" s="153"/>
      <c r="CU36" s="153"/>
      <c r="CV36" s="53"/>
      <c r="CW36" s="49"/>
    </row>
    <row r="37" spans="1:101" ht="6" customHeight="1">
      <c r="A37" s="173"/>
      <c r="B37" s="173"/>
      <c r="C37" s="173"/>
      <c r="D37" s="173"/>
      <c r="E37" s="173"/>
      <c r="F37" s="173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153"/>
      <c r="AZ37" s="153"/>
      <c r="BA37" s="153"/>
      <c r="BB37" s="153"/>
      <c r="BC37" s="153"/>
      <c r="BD37" s="153"/>
      <c r="BE37" s="153"/>
      <c r="BF37" s="158"/>
      <c r="BG37" s="159" t="s">
        <v>43</v>
      </c>
      <c r="BH37" s="157"/>
      <c r="BI37" s="153"/>
      <c r="BJ37" s="158"/>
      <c r="BK37" s="157"/>
      <c r="BL37" s="158"/>
      <c r="BM37" s="159" t="s">
        <v>11</v>
      </c>
      <c r="BN37" s="157"/>
      <c r="BO37" s="158"/>
      <c r="BP37" s="157"/>
      <c r="BQ37" s="153"/>
      <c r="BR37" s="158"/>
      <c r="BS37" s="159" t="s">
        <v>43</v>
      </c>
      <c r="BT37" s="157"/>
      <c r="BU37" s="153"/>
      <c r="BV37" s="153"/>
      <c r="BW37" s="60"/>
      <c r="BX37" s="153"/>
      <c r="BY37" s="153"/>
      <c r="BZ37" s="153"/>
      <c r="CA37" s="153"/>
      <c r="CB37" s="153"/>
      <c r="CC37" s="153"/>
      <c r="CD37" s="153"/>
      <c r="CE37" s="158"/>
      <c r="CF37" s="159" t="s">
        <v>43</v>
      </c>
      <c r="CG37" s="157"/>
      <c r="CH37" s="153"/>
      <c r="CI37" s="158"/>
      <c r="CJ37" s="157"/>
      <c r="CK37" s="158"/>
      <c r="CL37" s="159" t="s">
        <v>11</v>
      </c>
      <c r="CM37" s="157"/>
      <c r="CN37" s="158"/>
      <c r="CO37" s="157"/>
      <c r="CP37" s="153"/>
      <c r="CQ37" s="158"/>
      <c r="CR37" s="159" t="s">
        <v>43</v>
      </c>
      <c r="CS37" s="157"/>
      <c r="CT37" s="153"/>
      <c r="CU37" s="153"/>
      <c r="CV37" s="53"/>
      <c r="CW37" s="49"/>
    </row>
    <row r="38" spans="1:101" ht="6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153"/>
      <c r="AZ38" s="153"/>
      <c r="BA38" s="153"/>
      <c r="BB38" s="153"/>
      <c r="BC38" s="153"/>
      <c r="BD38" s="153"/>
      <c r="BE38" s="153"/>
      <c r="BF38" s="158"/>
      <c r="BG38" s="160"/>
      <c r="BH38" s="157"/>
      <c r="BI38" s="153"/>
      <c r="BJ38" s="158"/>
      <c r="BK38" s="157"/>
      <c r="BL38" s="158"/>
      <c r="BM38" s="160"/>
      <c r="BN38" s="157"/>
      <c r="BO38" s="158"/>
      <c r="BP38" s="157"/>
      <c r="BQ38" s="153"/>
      <c r="BR38" s="158"/>
      <c r="BS38" s="160"/>
      <c r="BT38" s="157"/>
      <c r="BU38" s="153"/>
      <c r="BV38" s="153"/>
      <c r="BW38" s="60"/>
      <c r="BX38" s="153"/>
      <c r="BY38" s="153"/>
      <c r="BZ38" s="153"/>
      <c r="CA38" s="153"/>
      <c r="CB38" s="153"/>
      <c r="CC38" s="153"/>
      <c r="CD38" s="153"/>
      <c r="CE38" s="158"/>
      <c r="CF38" s="160"/>
      <c r="CG38" s="157"/>
      <c r="CH38" s="153"/>
      <c r="CI38" s="158"/>
      <c r="CJ38" s="157"/>
      <c r="CK38" s="158"/>
      <c r="CL38" s="160"/>
      <c r="CM38" s="157"/>
      <c r="CN38" s="158"/>
      <c r="CO38" s="157"/>
      <c r="CP38" s="153"/>
      <c r="CQ38" s="158"/>
      <c r="CR38" s="160"/>
      <c r="CS38" s="157"/>
      <c r="CT38" s="153"/>
      <c r="CU38" s="153"/>
      <c r="CV38" s="53"/>
      <c r="CW38" s="49"/>
    </row>
    <row r="39" spans="1:101" ht="6" customHeight="1">
      <c r="A39" s="49"/>
      <c r="B39" s="172" t="s">
        <v>68</v>
      </c>
      <c r="C39" s="172"/>
      <c r="D39" s="172"/>
      <c r="E39" s="172"/>
      <c r="F39" s="172" t="s">
        <v>69</v>
      </c>
      <c r="G39" s="172"/>
      <c r="H39" s="172"/>
      <c r="I39" s="172"/>
      <c r="J39" s="172" t="s">
        <v>70</v>
      </c>
      <c r="K39" s="172"/>
      <c r="L39" s="172"/>
      <c r="M39" s="172"/>
      <c r="O39" s="172" t="s">
        <v>71</v>
      </c>
      <c r="P39" s="172"/>
      <c r="Q39" s="172"/>
      <c r="R39" s="172"/>
      <c r="S39" s="172" t="s">
        <v>72</v>
      </c>
      <c r="T39" s="172"/>
      <c r="U39" s="172"/>
      <c r="V39" s="172"/>
      <c r="W39" s="172" t="s">
        <v>73</v>
      </c>
      <c r="X39" s="172"/>
      <c r="Y39" s="172"/>
      <c r="Z39" s="172"/>
      <c r="AB39" s="172" t="s">
        <v>74</v>
      </c>
      <c r="AC39" s="172"/>
      <c r="AD39" s="172"/>
      <c r="AE39" s="172"/>
      <c r="AF39" s="172" t="s">
        <v>75</v>
      </c>
      <c r="AG39" s="172"/>
      <c r="AH39" s="172"/>
      <c r="AI39" s="172"/>
      <c r="AJ39" s="172" t="s">
        <v>76</v>
      </c>
      <c r="AK39" s="172"/>
      <c r="AL39" s="172"/>
      <c r="AM39" s="172"/>
      <c r="AX39" s="49"/>
      <c r="AY39" s="153"/>
      <c r="AZ39" s="153"/>
      <c r="BA39" s="153"/>
      <c r="BB39" s="153"/>
      <c r="BC39" s="153"/>
      <c r="BD39" s="153"/>
      <c r="BE39" s="153"/>
      <c r="BF39" s="158"/>
      <c r="BG39" s="57"/>
      <c r="BH39" s="157"/>
      <c r="BI39" s="153"/>
      <c r="BJ39" s="158"/>
      <c r="BK39" s="157"/>
      <c r="BL39" s="158"/>
      <c r="BM39" s="57"/>
      <c r="BN39" s="157"/>
      <c r="BO39" s="158"/>
      <c r="BP39" s="157"/>
      <c r="BQ39" s="153"/>
      <c r="BR39" s="158"/>
      <c r="BS39" s="57"/>
      <c r="BT39" s="157"/>
      <c r="BU39" s="153"/>
      <c r="BV39" s="153"/>
      <c r="BW39" s="60"/>
      <c r="BX39" s="153"/>
      <c r="BY39" s="153"/>
      <c r="BZ39" s="153"/>
      <c r="CA39" s="153"/>
      <c r="CB39" s="153"/>
      <c r="CC39" s="153"/>
      <c r="CD39" s="153"/>
      <c r="CE39" s="158"/>
      <c r="CF39" s="57"/>
      <c r="CG39" s="157"/>
      <c r="CH39" s="153"/>
      <c r="CI39" s="158"/>
      <c r="CJ39" s="157"/>
      <c r="CK39" s="158"/>
      <c r="CL39" s="57"/>
      <c r="CM39" s="157"/>
      <c r="CN39" s="158"/>
      <c r="CO39" s="157"/>
      <c r="CP39" s="153"/>
      <c r="CQ39" s="158"/>
      <c r="CR39" s="57"/>
      <c r="CS39" s="157"/>
      <c r="CT39" s="153"/>
      <c r="CU39" s="153"/>
      <c r="CV39" s="53"/>
      <c r="CW39" s="49"/>
    </row>
    <row r="40" spans="1:101" ht="6" customHeight="1">
      <c r="A40" s="49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X40" s="49"/>
      <c r="AY40" s="153">
        <v>3</v>
      </c>
      <c r="AZ40" s="153" t="s">
        <v>3</v>
      </c>
      <c r="BA40" s="153"/>
      <c r="BB40" s="153"/>
      <c r="BC40" s="153"/>
      <c r="BD40" s="153" t="str">
        <f>VLOOKUP(BD28,リスト!$A$4:$L$8,7)</f>
        <v>三宅</v>
      </c>
      <c r="BE40" s="153"/>
      <c r="BF40" s="158"/>
      <c r="BG40" s="51"/>
      <c r="BH40" s="157" t="str">
        <f>VLOOKUP(BD28,リスト!$A$4:$L$8,8)</f>
        <v>池崎</v>
      </c>
      <c r="BI40" s="153"/>
      <c r="BJ40" s="158"/>
      <c r="BK40" s="157">
        <v>1</v>
      </c>
      <c r="BL40" s="158"/>
      <c r="BM40" s="51"/>
      <c r="BN40" s="157" t="s">
        <v>385</v>
      </c>
      <c r="BO40" s="158"/>
      <c r="BP40" s="157" t="str">
        <f>VLOOKUP(BP28,リスト!$A$4:$L$9,7)</f>
        <v>阪田</v>
      </c>
      <c r="BQ40" s="153"/>
      <c r="BR40" s="158"/>
      <c r="BS40" s="51"/>
      <c r="BT40" s="157" t="str">
        <f>VLOOKUP(BP28,リスト!$A$4:$L$9,8)</f>
        <v>小谷</v>
      </c>
      <c r="BU40" s="153"/>
      <c r="BV40" s="153"/>
      <c r="BW40" s="60"/>
      <c r="BX40" s="153">
        <v>3</v>
      </c>
      <c r="BY40" s="153" t="s">
        <v>3</v>
      </c>
      <c r="BZ40" s="153"/>
      <c r="CA40" s="153"/>
      <c r="CB40" s="153"/>
      <c r="CC40" s="153" t="str">
        <f>VLOOKUP(CC28,リスト!$A$4:$L$8,7)</f>
        <v>家中</v>
      </c>
      <c r="CD40" s="153"/>
      <c r="CE40" s="158"/>
      <c r="CF40" s="51"/>
      <c r="CG40" s="157" t="str">
        <f>VLOOKUP(CC28,リスト!$A$4:$L$8,8)</f>
        <v>石川</v>
      </c>
      <c r="CH40" s="153"/>
      <c r="CI40" s="158"/>
      <c r="CJ40" s="157">
        <v>0</v>
      </c>
      <c r="CK40" s="158"/>
      <c r="CL40" s="51"/>
      <c r="CM40" s="157" t="s">
        <v>385</v>
      </c>
      <c r="CN40" s="158"/>
      <c r="CO40" s="157" t="str">
        <f>VLOOKUP(CO28,リスト!$A$4:$L$9,7)</f>
        <v>稲場</v>
      </c>
      <c r="CP40" s="153"/>
      <c r="CQ40" s="158"/>
      <c r="CR40" s="51"/>
      <c r="CS40" s="157" t="str">
        <f>VLOOKUP(CO28,リスト!$A$4:$L$9,8)</f>
        <v>吉﨑</v>
      </c>
      <c r="CT40" s="153"/>
      <c r="CU40" s="153"/>
      <c r="CV40" s="53"/>
      <c r="CW40" s="49"/>
    </row>
    <row r="41" spans="1:101" ht="6" customHeight="1">
      <c r="A41" s="49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49"/>
      <c r="AQ41" s="49"/>
      <c r="AR41" s="49"/>
      <c r="AS41" s="49"/>
      <c r="AT41" s="49"/>
      <c r="AU41" s="49"/>
      <c r="AV41" s="49"/>
      <c r="AW41" s="49"/>
      <c r="AX41" s="49"/>
      <c r="AY41" s="153"/>
      <c r="AZ41" s="153"/>
      <c r="BA41" s="153"/>
      <c r="BB41" s="153"/>
      <c r="BC41" s="153"/>
      <c r="BD41" s="153"/>
      <c r="BE41" s="153"/>
      <c r="BF41" s="158"/>
      <c r="BG41" s="159" t="s">
        <v>12</v>
      </c>
      <c r="BH41" s="157"/>
      <c r="BI41" s="153"/>
      <c r="BJ41" s="158"/>
      <c r="BK41" s="157"/>
      <c r="BL41" s="158"/>
      <c r="BM41" s="159" t="s">
        <v>11</v>
      </c>
      <c r="BN41" s="157"/>
      <c r="BO41" s="158"/>
      <c r="BP41" s="157"/>
      <c r="BQ41" s="153"/>
      <c r="BR41" s="158"/>
      <c r="BS41" s="159" t="s">
        <v>43</v>
      </c>
      <c r="BT41" s="157"/>
      <c r="BU41" s="153"/>
      <c r="BV41" s="153"/>
      <c r="BW41" s="60"/>
      <c r="BX41" s="153"/>
      <c r="BY41" s="153"/>
      <c r="BZ41" s="153"/>
      <c r="CA41" s="153"/>
      <c r="CB41" s="153"/>
      <c r="CC41" s="153"/>
      <c r="CD41" s="153"/>
      <c r="CE41" s="158"/>
      <c r="CF41" s="159" t="s">
        <v>12</v>
      </c>
      <c r="CG41" s="157"/>
      <c r="CH41" s="153"/>
      <c r="CI41" s="158"/>
      <c r="CJ41" s="157"/>
      <c r="CK41" s="158"/>
      <c r="CL41" s="159" t="s">
        <v>11</v>
      </c>
      <c r="CM41" s="157"/>
      <c r="CN41" s="158"/>
      <c r="CO41" s="157"/>
      <c r="CP41" s="153"/>
      <c r="CQ41" s="158"/>
      <c r="CR41" s="159" t="s">
        <v>43</v>
      </c>
      <c r="CS41" s="157"/>
      <c r="CT41" s="153"/>
      <c r="CU41" s="153"/>
      <c r="CV41" s="53"/>
      <c r="CW41" s="49"/>
    </row>
    <row r="42" spans="1:101" ht="6" customHeight="1">
      <c r="A42" s="49"/>
      <c r="B42" s="172" t="s">
        <v>77</v>
      </c>
      <c r="C42" s="172"/>
      <c r="D42" s="172"/>
      <c r="E42" s="172"/>
      <c r="F42" s="172" t="s">
        <v>78</v>
      </c>
      <c r="G42" s="172"/>
      <c r="H42" s="172"/>
      <c r="I42" s="172"/>
      <c r="J42" s="172" t="s">
        <v>79</v>
      </c>
      <c r="K42" s="172"/>
      <c r="L42" s="172"/>
      <c r="M42" s="172"/>
      <c r="O42" s="172" t="s">
        <v>80</v>
      </c>
      <c r="P42" s="172"/>
      <c r="Q42" s="172"/>
      <c r="R42" s="172"/>
      <c r="S42" s="172" t="s">
        <v>81</v>
      </c>
      <c r="T42" s="172"/>
      <c r="U42" s="172"/>
      <c r="V42" s="172"/>
      <c r="W42" s="172" t="s">
        <v>82</v>
      </c>
      <c r="X42" s="172"/>
      <c r="Y42" s="172"/>
      <c r="Z42" s="172"/>
      <c r="AA42" s="93"/>
      <c r="AB42" s="93"/>
      <c r="AC42" s="93"/>
      <c r="AP42" s="49"/>
      <c r="AQ42" s="49"/>
      <c r="AR42" s="49"/>
      <c r="AS42" s="49"/>
      <c r="AT42" s="49"/>
      <c r="AU42" s="49"/>
      <c r="AV42" s="49"/>
      <c r="AW42" s="49"/>
      <c r="AX42" s="49"/>
      <c r="AY42" s="153"/>
      <c r="AZ42" s="153"/>
      <c r="BA42" s="153"/>
      <c r="BB42" s="153"/>
      <c r="BC42" s="153"/>
      <c r="BD42" s="153"/>
      <c r="BE42" s="153"/>
      <c r="BF42" s="158"/>
      <c r="BG42" s="160"/>
      <c r="BH42" s="157"/>
      <c r="BI42" s="153"/>
      <c r="BJ42" s="158"/>
      <c r="BK42" s="157"/>
      <c r="BL42" s="158"/>
      <c r="BM42" s="160"/>
      <c r="BN42" s="157"/>
      <c r="BO42" s="158"/>
      <c r="BP42" s="157"/>
      <c r="BQ42" s="153"/>
      <c r="BR42" s="158"/>
      <c r="BS42" s="160"/>
      <c r="BT42" s="157"/>
      <c r="BU42" s="153"/>
      <c r="BV42" s="153"/>
      <c r="BW42" s="60"/>
      <c r="BX42" s="153"/>
      <c r="BY42" s="153"/>
      <c r="BZ42" s="153"/>
      <c r="CA42" s="153"/>
      <c r="CB42" s="153"/>
      <c r="CC42" s="153"/>
      <c r="CD42" s="153"/>
      <c r="CE42" s="158"/>
      <c r="CF42" s="160"/>
      <c r="CG42" s="157"/>
      <c r="CH42" s="153"/>
      <c r="CI42" s="158"/>
      <c r="CJ42" s="157"/>
      <c r="CK42" s="158"/>
      <c r="CL42" s="160"/>
      <c r="CM42" s="157"/>
      <c r="CN42" s="158"/>
      <c r="CO42" s="157"/>
      <c r="CP42" s="153"/>
      <c r="CQ42" s="158"/>
      <c r="CR42" s="160"/>
      <c r="CS42" s="157"/>
      <c r="CT42" s="153"/>
      <c r="CU42" s="153"/>
      <c r="CV42" s="53"/>
      <c r="CW42" s="49"/>
    </row>
    <row r="43" spans="1:101" ht="6" customHeight="1">
      <c r="A43" s="49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93"/>
      <c r="AB43" s="93"/>
      <c r="AC43" s="93"/>
      <c r="AP43" s="49"/>
      <c r="AQ43" s="49"/>
      <c r="AR43" s="49"/>
      <c r="AS43" s="49"/>
      <c r="AT43" s="49"/>
      <c r="AU43" s="49"/>
      <c r="AV43" s="49"/>
      <c r="AW43" s="49"/>
      <c r="AX43" s="49"/>
      <c r="AY43" s="153"/>
      <c r="AZ43" s="153"/>
      <c r="BA43" s="153"/>
      <c r="BB43" s="153"/>
      <c r="BC43" s="153"/>
      <c r="BD43" s="153"/>
      <c r="BE43" s="153"/>
      <c r="BF43" s="158"/>
      <c r="BG43" s="57"/>
      <c r="BH43" s="157"/>
      <c r="BI43" s="153"/>
      <c r="BJ43" s="158"/>
      <c r="BK43" s="157"/>
      <c r="BL43" s="158"/>
      <c r="BM43" s="57"/>
      <c r="BN43" s="157"/>
      <c r="BO43" s="158"/>
      <c r="BP43" s="157"/>
      <c r="BQ43" s="153"/>
      <c r="BR43" s="158"/>
      <c r="BS43" s="57"/>
      <c r="BT43" s="157"/>
      <c r="BU43" s="153"/>
      <c r="BV43" s="153"/>
      <c r="BW43" s="60"/>
      <c r="BX43" s="153"/>
      <c r="BY43" s="153"/>
      <c r="BZ43" s="153"/>
      <c r="CA43" s="153"/>
      <c r="CB43" s="153"/>
      <c r="CC43" s="153"/>
      <c r="CD43" s="153"/>
      <c r="CE43" s="158"/>
      <c r="CF43" s="57"/>
      <c r="CG43" s="157"/>
      <c r="CH43" s="153"/>
      <c r="CI43" s="158"/>
      <c r="CJ43" s="157"/>
      <c r="CK43" s="158"/>
      <c r="CL43" s="57"/>
      <c r="CM43" s="157"/>
      <c r="CN43" s="158"/>
      <c r="CO43" s="157"/>
      <c r="CP43" s="153"/>
      <c r="CQ43" s="158"/>
      <c r="CR43" s="57"/>
      <c r="CS43" s="157"/>
      <c r="CT43" s="153"/>
      <c r="CU43" s="153"/>
      <c r="CV43" s="53"/>
      <c r="CW43" s="49"/>
    </row>
    <row r="44" spans="1:101" ht="6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153">
        <v>4</v>
      </c>
      <c r="AZ44" s="153" t="s">
        <v>2</v>
      </c>
      <c r="BA44" s="153"/>
      <c r="BB44" s="153"/>
      <c r="BC44" s="153"/>
      <c r="BD44" s="153" t="str">
        <f>VLOOKUP(BD28,リスト!$A$4:$L$8,9)</f>
        <v>北川</v>
      </c>
      <c r="BE44" s="153"/>
      <c r="BF44" s="158"/>
      <c r="BG44" s="51"/>
      <c r="BH44" s="157" t="str">
        <f>VLOOKUP(BD28,リスト!$A$4:$L$8,10)</f>
        <v>樫根</v>
      </c>
      <c r="BI44" s="153"/>
      <c r="BJ44" s="158"/>
      <c r="BK44" s="157" t="s">
        <v>385</v>
      </c>
      <c r="BL44" s="158"/>
      <c r="BM44" s="51"/>
      <c r="BN44" s="157">
        <v>2</v>
      </c>
      <c r="BO44" s="158"/>
      <c r="BP44" s="157" t="str">
        <f>VLOOKUP(BP28,リスト!$A$4:$L$9,9)</f>
        <v>政本</v>
      </c>
      <c r="BQ44" s="153"/>
      <c r="BR44" s="158"/>
      <c r="BS44" s="51"/>
      <c r="BT44" s="157" t="str">
        <f>VLOOKUP(BP28,リスト!$A$4:$L$9,10)</f>
        <v>園</v>
      </c>
      <c r="BU44" s="153"/>
      <c r="BV44" s="153"/>
      <c r="BW44" s="60"/>
      <c r="BX44" s="153">
        <v>4</v>
      </c>
      <c r="BY44" s="153" t="s">
        <v>2</v>
      </c>
      <c r="BZ44" s="153"/>
      <c r="CA44" s="153"/>
      <c r="CB44" s="153"/>
      <c r="CC44" s="164" t="str">
        <f>リスト!$I$6</f>
        <v>渡辺</v>
      </c>
      <c r="CD44" s="160"/>
      <c r="CE44" s="160"/>
      <c r="CF44" s="51"/>
      <c r="CG44" s="160" t="s">
        <v>181</v>
      </c>
      <c r="CH44" s="160"/>
      <c r="CI44" s="160"/>
      <c r="CJ44" s="157">
        <v>2</v>
      </c>
      <c r="CK44" s="158"/>
      <c r="CL44" s="51"/>
      <c r="CM44" s="157" t="s">
        <v>385</v>
      </c>
      <c r="CN44" s="158"/>
      <c r="CO44" s="157" t="str">
        <f>VLOOKUP(CO28,リスト!$A$4:$L$9,9)</f>
        <v>白﨑</v>
      </c>
      <c r="CP44" s="153"/>
      <c r="CQ44" s="158"/>
      <c r="CR44" s="51"/>
      <c r="CS44" s="157" t="str">
        <f>VLOOKUP(CO28,リスト!$A$4:$L$9,10)</f>
        <v>岡内</v>
      </c>
      <c r="CT44" s="153"/>
      <c r="CU44" s="153"/>
      <c r="CV44" s="53"/>
      <c r="CW44" s="49"/>
    </row>
    <row r="45" spans="1:101" ht="6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153"/>
      <c r="AZ45" s="153"/>
      <c r="BA45" s="153"/>
      <c r="BB45" s="153"/>
      <c r="BC45" s="153"/>
      <c r="BD45" s="153"/>
      <c r="BE45" s="153"/>
      <c r="BF45" s="158"/>
      <c r="BG45" s="159" t="s">
        <v>12</v>
      </c>
      <c r="BH45" s="157"/>
      <c r="BI45" s="153"/>
      <c r="BJ45" s="158"/>
      <c r="BK45" s="157"/>
      <c r="BL45" s="158"/>
      <c r="BM45" s="159" t="s">
        <v>11</v>
      </c>
      <c r="BN45" s="157"/>
      <c r="BO45" s="158"/>
      <c r="BP45" s="157"/>
      <c r="BQ45" s="153"/>
      <c r="BR45" s="158"/>
      <c r="BS45" s="159" t="s">
        <v>43</v>
      </c>
      <c r="BT45" s="157"/>
      <c r="BU45" s="153"/>
      <c r="BV45" s="153"/>
      <c r="BW45" s="60"/>
      <c r="BX45" s="153"/>
      <c r="BY45" s="153"/>
      <c r="BZ45" s="153"/>
      <c r="CA45" s="153"/>
      <c r="CB45" s="153"/>
      <c r="CC45" s="166"/>
      <c r="CD45" s="161"/>
      <c r="CE45" s="161"/>
      <c r="CF45" s="159" t="s">
        <v>12</v>
      </c>
      <c r="CG45" s="161"/>
      <c r="CH45" s="161"/>
      <c r="CI45" s="161"/>
      <c r="CJ45" s="157"/>
      <c r="CK45" s="158"/>
      <c r="CL45" s="159" t="s">
        <v>11</v>
      </c>
      <c r="CM45" s="157"/>
      <c r="CN45" s="158"/>
      <c r="CO45" s="157"/>
      <c r="CP45" s="153"/>
      <c r="CQ45" s="158"/>
      <c r="CR45" s="159" t="s">
        <v>43</v>
      </c>
      <c r="CS45" s="157"/>
      <c r="CT45" s="153"/>
      <c r="CU45" s="153"/>
      <c r="CV45" s="53"/>
      <c r="CW45" s="49"/>
    </row>
    <row r="46" spans="1:101" ht="6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153"/>
      <c r="AZ46" s="153"/>
      <c r="BA46" s="153"/>
      <c r="BB46" s="153"/>
      <c r="BC46" s="153"/>
      <c r="BD46" s="153"/>
      <c r="BE46" s="153"/>
      <c r="BF46" s="158"/>
      <c r="BG46" s="160"/>
      <c r="BH46" s="157"/>
      <c r="BI46" s="153"/>
      <c r="BJ46" s="158"/>
      <c r="BK46" s="157"/>
      <c r="BL46" s="158"/>
      <c r="BM46" s="160"/>
      <c r="BN46" s="157"/>
      <c r="BO46" s="158"/>
      <c r="BP46" s="157"/>
      <c r="BQ46" s="153"/>
      <c r="BR46" s="158"/>
      <c r="BS46" s="160"/>
      <c r="BT46" s="157"/>
      <c r="BU46" s="153"/>
      <c r="BV46" s="153"/>
      <c r="BW46" s="60"/>
      <c r="BX46" s="153"/>
      <c r="BY46" s="153"/>
      <c r="BZ46" s="153"/>
      <c r="CA46" s="153"/>
      <c r="CB46" s="153"/>
      <c r="CC46" s="166"/>
      <c r="CD46" s="161"/>
      <c r="CE46" s="161"/>
      <c r="CF46" s="160"/>
      <c r="CG46" s="161"/>
      <c r="CH46" s="161"/>
      <c r="CI46" s="161"/>
      <c r="CJ46" s="157"/>
      <c r="CK46" s="158"/>
      <c r="CL46" s="160"/>
      <c r="CM46" s="157"/>
      <c r="CN46" s="158"/>
      <c r="CO46" s="157"/>
      <c r="CP46" s="153"/>
      <c r="CQ46" s="158"/>
      <c r="CR46" s="160"/>
      <c r="CS46" s="157"/>
      <c r="CT46" s="153"/>
      <c r="CU46" s="153"/>
      <c r="CV46" s="53"/>
      <c r="CW46" s="49"/>
    </row>
    <row r="47" spans="1:101" ht="6" customHeight="1">
      <c r="A47" s="164" t="s">
        <v>109</v>
      </c>
      <c r="B47" s="160"/>
      <c r="C47" s="160"/>
      <c r="D47" s="160"/>
      <c r="E47" s="165"/>
      <c r="F47" s="153">
        <v>1</v>
      </c>
      <c r="G47" s="158"/>
      <c r="H47" s="157" t="s">
        <v>31</v>
      </c>
      <c r="I47" s="153"/>
      <c r="J47" s="153"/>
      <c r="K47" s="153"/>
      <c r="L47" s="158"/>
      <c r="M47" s="162">
        <v>1</v>
      </c>
      <c r="N47" s="163"/>
      <c r="O47" s="51"/>
      <c r="P47" s="162" t="s">
        <v>385</v>
      </c>
      <c r="Q47" s="170"/>
      <c r="R47" s="157">
        <v>2</v>
      </c>
      <c r="S47" s="158"/>
      <c r="T47" s="157" t="s">
        <v>198</v>
      </c>
      <c r="U47" s="153"/>
      <c r="V47" s="153"/>
      <c r="W47" s="153"/>
      <c r="X47" s="153"/>
      <c r="Y47" s="49"/>
      <c r="Z47" s="164" t="s">
        <v>109</v>
      </c>
      <c r="AA47" s="160"/>
      <c r="AB47" s="160"/>
      <c r="AC47" s="160"/>
      <c r="AD47" s="165"/>
      <c r="AE47" s="157">
        <v>3</v>
      </c>
      <c r="AF47" s="158"/>
      <c r="AG47" s="157" t="str">
        <f>VLOOKUP(AE47,リスト!$A$4:$L$8,2)</f>
        <v>兵庫県</v>
      </c>
      <c r="AH47" s="153"/>
      <c r="AI47" s="153"/>
      <c r="AJ47" s="153"/>
      <c r="AK47" s="158"/>
      <c r="AL47" s="162">
        <v>2</v>
      </c>
      <c r="AM47" s="163"/>
      <c r="AN47" s="51"/>
      <c r="AO47" s="162" t="s">
        <v>386</v>
      </c>
      <c r="AP47" s="163"/>
      <c r="AQ47" s="157">
        <v>4</v>
      </c>
      <c r="AR47" s="158"/>
      <c r="AS47" s="157" t="str">
        <f>VLOOKUP(AQ47,リスト!$A$4:$L$8,2)</f>
        <v>大阪府</v>
      </c>
      <c r="AT47" s="153"/>
      <c r="AU47" s="153"/>
      <c r="AV47" s="153"/>
      <c r="AW47" s="153"/>
      <c r="AX47" s="49"/>
      <c r="AY47" s="153"/>
      <c r="AZ47" s="153"/>
      <c r="BA47" s="153"/>
      <c r="BB47" s="153"/>
      <c r="BC47" s="153"/>
      <c r="BD47" s="153"/>
      <c r="BE47" s="153"/>
      <c r="BF47" s="158"/>
      <c r="BG47" s="57"/>
      <c r="BH47" s="157"/>
      <c r="BI47" s="153"/>
      <c r="BJ47" s="158"/>
      <c r="BK47" s="157"/>
      <c r="BL47" s="158"/>
      <c r="BM47" s="57"/>
      <c r="BN47" s="157"/>
      <c r="BO47" s="158"/>
      <c r="BP47" s="157"/>
      <c r="BQ47" s="153"/>
      <c r="BR47" s="158"/>
      <c r="BS47" s="57"/>
      <c r="BT47" s="157"/>
      <c r="BU47" s="153"/>
      <c r="BV47" s="153"/>
      <c r="BW47" s="60"/>
      <c r="BX47" s="153"/>
      <c r="BY47" s="153"/>
      <c r="BZ47" s="153"/>
      <c r="CA47" s="153"/>
      <c r="CB47" s="153"/>
      <c r="CC47" s="168"/>
      <c r="CD47" s="159"/>
      <c r="CE47" s="159"/>
      <c r="CF47" s="57"/>
      <c r="CG47" s="159"/>
      <c r="CH47" s="159"/>
      <c r="CI47" s="159"/>
      <c r="CJ47" s="157"/>
      <c r="CK47" s="158"/>
      <c r="CL47" s="57"/>
      <c r="CM47" s="157"/>
      <c r="CN47" s="158"/>
      <c r="CO47" s="157"/>
      <c r="CP47" s="153"/>
      <c r="CQ47" s="158"/>
      <c r="CR47" s="57"/>
      <c r="CS47" s="157"/>
      <c r="CT47" s="153"/>
      <c r="CU47" s="153"/>
      <c r="CV47" s="53"/>
      <c r="CW47" s="49"/>
    </row>
    <row r="48" spans="1:101" ht="6" customHeight="1">
      <c r="A48" s="166"/>
      <c r="B48" s="161"/>
      <c r="C48" s="161"/>
      <c r="D48" s="161"/>
      <c r="E48" s="167"/>
      <c r="F48" s="153"/>
      <c r="G48" s="158"/>
      <c r="H48" s="157"/>
      <c r="I48" s="153"/>
      <c r="J48" s="153"/>
      <c r="K48" s="153"/>
      <c r="L48" s="158"/>
      <c r="M48" s="162"/>
      <c r="N48" s="163"/>
      <c r="O48" s="159" t="s">
        <v>11</v>
      </c>
      <c r="P48" s="171"/>
      <c r="Q48" s="170"/>
      <c r="R48" s="157"/>
      <c r="S48" s="158"/>
      <c r="T48" s="157"/>
      <c r="U48" s="153"/>
      <c r="V48" s="153"/>
      <c r="W48" s="153"/>
      <c r="X48" s="153"/>
      <c r="Y48" s="55"/>
      <c r="Z48" s="166"/>
      <c r="AA48" s="161"/>
      <c r="AB48" s="161"/>
      <c r="AC48" s="161"/>
      <c r="AD48" s="167"/>
      <c r="AE48" s="157"/>
      <c r="AF48" s="158"/>
      <c r="AG48" s="157"/>
      <c r="AH48" s="153"/>
      <c r="AI48" s="153"/>
      <c r="AJ48" s="153"/>
      <c r="AK48" s="158"/>
      <c r="AL48" s="162"/>
      <c r="AM48" s="163"/>
      <c r="AN48" s="159" t="s">
        <v>11</v>
      </c>
      <c r="AO48" s="162"/>
      <c r="AP48" s="163"/>
      <c r="AQ48" s="157"/>
      <c r="AR48" s="158"/>
      <c r="AS48" s="157"/>
      <c r="AT48" s="153"/>
      <c r="AU48" s="153"/>
      <c r="AV48" s="153"/>
      <c r="AW48" s="153"/>
      <c r="AX48" s="49"/>
      <c r="AY48" s="153">
        <v>5</v>
      </c>
      <c r="AZ48" s="153" t="s">
        <v>1</v>
      </c>
      <c r="BA48" s="153"/>
      <c r="BB48" s="153"/>
      <c r="BC48" s="153"/>
      <c r="BD48" s="153" t="str">
        <f>VLOOKUP(BD28,リスト!$A$4:$L$8,11)</f>
        <v>坂口</v>
      </c>
      <c r="BE48" s="153"/>
      <c r="BF48" s="158"/>
      <c r="BG48" s="51"/>
      <c r="BH48" s="160" t="str">
        <f>リスト!$L$4</f>
        <v>國宗</v>
      </c>
      <c r="BI48" s="160"/>
      <c r="BJ48" s="160"/>
      <c r="BK48" s="157">
        <v>1</v>
      </c>
      <c r="BL48" s="158"/>
      <c r="BM48" s="51"/>
      <c r="BN48" s="157" t="s">
        <v>385</v>
      </c>
      <c r="BO48" s="158"/>
      <c r="BP48" s="157" t="str">
        <f>VLOOKUP(BP28,リスト!$A$4:$L$9,11)</f>
        <v>島田</v>
      </c>
      <c r="BQ48" s="153"/>
      <c r="BR48" s="158"/>
      <c r="BS48" s="51"/>
      <c r="BT48" s="157" t="str">
        <f>VLOOKUP(BP28,リスト!$A$4:$L$9,12)</f>
        <v>小山</v>
      </c>
      <c r="BU48" s="153"/>
      <c r="BV48" s="153"/>
      <c r="BW48" s="60"/>
      <c r="BX48" s="153">
        <v>5</v>
      </c>
      <c r="BY48" s="153" t="s">
        <v>1</v>
      </c>
      <c r="BZ48" s="153"/>
      <c r="CA48" s="153"/>
      <c r="CB48" s="153"/>
      <c r="CC48" s="153" t="str">
        <f>VLOOKUP(CC28,リスト!$A$4:$L$8,11)</f>
        <v>西村</v>
      </c>
      <c r="CD48" s="153"/>
      <c r="CE48" s="158"/>
      <c r="CF48" s="51"/>
      <c r="CG48" s="160" t="str">
        <f>リスト!$L$6</f>
        <v>馬場</v>
      </c>
      <c r="CH48" s="160"/>
      <c r="CI48" s="160"/>
      <c r="CJ48" s="157">
        <v>1</v>
      </c>
      <c r="CK48" s="158"/>
      <c r="CL48" s="51"/>
      <c r="CM48" s="157" t="s">
        <v>385</v>
      </c>
      <c r="CN48" s="158"/>
      <c r="CO48" s="157" t="str">
        <f>VLOOKUP(CO28,リスト!$A$4:$L$9,11)</f>
        <v>亀岡</v>
      </c>
      <c r="CP48" s="153"/>
      <c r="CQ48" s="158"/>
      <c r="CR48" s="51"/>
      <c r="CS48" s="157" t="str">
        <f>VLOOKUP(CO28,リスト!$A$4:$L$9,12)</f>
        <v>村上</v>
      </c>
      <c r="CT48" s="153"/>
      <c r="CU48" s="153"/>
      <c r="CV48" s="53"/>
      <c r="CW48" s="49"/>
    </row>
    <row r="49" spans="1:101" ht="6" customHeight="1">
      <c r="A49" s="166"/>
      <c r="B49" s="161"/>
      <c r="C49" s="161"/>
      <c r="D49" s="161"/>
      <c r="E49" s="167"/>
      <c r="F49" s="153"/>
      <c r="G49" s="158"/>
      <c r="H49" s="157"/>
      <c r="I49" s="153"/>
      <c r="J49" s="153"/>
      <c r="K49" s="153"/>
      <c r="L49" s="158"/>
      <c r="M49" s="162"/>
      <c r="N49" s="163"/>
      <c r="O49" s="160"/>
      <c r="P49" s="171"/>
      <c r="Q49" s="170"/>
      <c r="R49" s="157"/>
      <c r="S49" s="158"/>
      <c r="T49" s="157"/>
      <c r="U49" s="153"/>
      <c r="V49" s="153"/>
      <c r="W49" s="153"/>
      <c r="X49" s="153"/>
      <c r="Y49" s="55"/>
      <c r="Z49" s="166"/>
      <c r="AA49" s="161"/>
      <c r="AB49" s="161"/>
      <c r="AC49" s="161"/>
      <c r="AD49" s="167"/>
      <c r="AE49" s="157"/>
      <c r="AF49" s="158"/>
      <c r="AG49" s="157"/>
      <c r="AH49" s="153"/>
      <c r="AI49" s="153"/>
      <c r="AJ49" s="153"/>
      <c r="AK49" s="158"/>
      <c r="AL49" s="162"/>
      <c r="AM49" s="163"/>
      <c r="AN49" s="160"/>
      <c r="AO49" s="162"/>
      <c r="AP49" s="163"/>
      <c r="AQ49" s="157"/>
      <c r="AR49" s="158"/>
      <c r="AS49" s="157"/>
      <c r="AT49" s="153"/>
      <c r="AU49" s="153"/>
      <c r="AV49" s="153"/>
      <c r="AW49" s="153"/>
      <c r="AX49" s="49"/>
      <c r="AY49" s="153"/>
      <c r="AZ49" s="153"/>
      <c r="BA49" s="153"/>
      <c r="BB49" s="153"/>
      <c r="BC49" s="153"/>
      <c r="BD49" s="153"/>
      <c r="BE49" s="153"/>
      <c r="BF49" s="158"/>
      <c r="BG49" s="159" t="s">
        <v>12</v>
      </c>
      <c r="BH49" s="161"/>
      <c r="BI49" s="161"/>
      <c r="BJ49" s="161"/>
      <c r="BK49" s="157"/>
      <c r="BL49" s="158"/>
      <c r="BM49" s="159" t="s">
        <v>11</v>
      </c>
      <c r="BN49" s="157"/>
      <c r="BO49" s="158"/>
      <c r="BP49" s="157"/>
      <c r="BQ49" s="153"/>
      <c r="BR49" s="158"/>
      <c r="BS49" s="159" t="s">
        <v>43</v>
      </c>
      <c r="BT49" s="157"/>
      <c r="BU49" s="153"/>
      <c r="BV49" s="153"/>
      <c r="BW49" s="60"/>
      <c r="BX49" s="153"/>
      <c r="BY49" s="153"/>
      <c r="BZ49" s="153"/>
      <c r="CA49" s="153"/>
      <c r="CB49" s="153"/>
      <c r="CC49" s="153"/>
      <c r="CD49" s="153"/>
      <c r="CE49" s="158"/>
      <c r="CF49" s="159" t="s">
        <v>12</v>
      </c>
      <c r="CG49" s="161"/>
      <c r="CH49" s="161"/>
      <c r="CI49" s="161"/>
      <c r="CJ49" s="157"/>
      <c r="CK49" s="158"/>
      <c r="CL49" s="159" t="s">
        <v>11</v>
      </c>
      <c r="CM49" s="157"/>
      <c r="CN49" s="158"/>
      <c r="CO49" s="157"/>
      <c r="CP49" s="153"/>
      <c r="CQ49" s="158"/>
      <c r="CR49" s="159" t="s">
        <v>43</v>
      </c>
      <c r="CS49" s="157"/>
      <c r="CT49" s="153"/>
      <c r="CU49" s="153"/>
      <c r="CV49" s="53"/>
      <c r="CW49" s="49"/>
    </row>
    <row r="50" spans="1:101" ht="6" customHeight="1">
      <c r="A50" s="168"/>
      <c r="B50" s="159"/>
      <c r="C50" s="159"/>
      <c r="D50" s="159"/>
      <c r="E50" s="169"/>
      <c r="F50" s="153"/>
      <c r="G50" s="158"/>
      <c r="H50" s="157"/>
      <c r="I50" s="153"/>
      <c r="J50" s="153"/>
      <c r="K50" s="153"/>
      <c r="L50" s="158"/>
      <c r="M50" s="162"/>
      <c r="N50" s="163"/>
      <c r="O50" s="57"/>
      <c r="P50" s="171"/>
      <c r="Q50" s="170"/>
      <c r="R50" s="157"/>
      <c r="S50" s="158"/>
      <c r="T50" s="157"/>
      <c r="U50" s="153"/>
      <c r="V50" s="153"/>
      <c r="W50" s="153"/>
      <c r="X50" s="153"/>
      <c r="Y50" s="55"/>
      <c r="Z50" s="168"/>
      <c r="AA50" s="159"/>
      <c r="AB50" s="159"/>
      <c r="AC50" s="159"/>
      <c r="AD50" s="169"/>
      <c r="AE50" s="157"/>
      <c r="AF50" s="158"/>
      <c r="AG50" s="157"/>
      <c r="AH50" s="153"/>
      <c r="AI50" s="153"/>
      <c r="AJ50" s="153"/>
      <c r="AK50" s="158"/>
      <c r="AL50" s="162"/>
      <c r="AM50" s="163"/>
      <c r="AN50" s="57"/>
      <c r="AO50" s="162"/>
      <c r="AP50" s="163"/>
      <c r="AQ50" s="157"/>
      <c r="AR50" s="158"/>
      <c r="AS50" s="157"/>
      <c r="AT50" s="153"/>
      <c r="AU50" s="153"/>
      <c r="AV50" s="153"/>
      <c r="AW50" s="153"/>
      <c r="AX50" s="49"/>
      <c r="AY50" s="153"/>
      <c r="AZ50" s="153"/>
      <c r="BA50" s="153"/>
      <c r="BB50" s="153"/>
      <c r="BC50" s="153"/>
      <c r="BD50" s="153"/>
      <c r="BE50" s="153"/>
      <c r="BF50" s="158"/>
      <c r="BG50" s="160"/>
      <c r="BH50" s="161"/>
      <c r="BI50" s="161"/>
      <c r="BJ50" s="161"/>
      <c r="BK50" s="157"/>
      <c r="BL50" s="158"/>
      <c r="BM50" s="160"/>
      <c r="BN50" s="157"/>
      <c r="BO50" s="158"/>
      <c r="BP50" s="157"/>
      <c r="BQ50" s="153"/>
      <c r="BR50" s="158"/>
      <c r="BS50" s="160"/>
      <c r="BT50" s="157"/>
      <c r="BU50" s="153"/>
      <c r="BV50" s="153"/>
      <c r="BW50" s="60"/>
      <c r="BX50" s="153"/>
      <c r="BY50" s="153"/>
      <c r="BZ50" s="153"/>
      <c r="CA50" s="153"/>
      <c r="CB50" s="153"/>
      <c r="CC50" s="153"/>
      <c r="CD50" s="153"/>
      <c r="CE50" s="158"/>
      <c r="CF50" s="160"/>
      <c r="CG50" s="161"/>
      <c r="CH50" s="161"/>
      <c r="CI50" s="161"/>
      <c r="CJ50" s="157"/>
      <c r="CK50" s="158"/>
      <c r="CL50" s="160"/>
      <c r="CM50" s="157"/>
      <c r="CN50" s="158"/>
      <c r="CO50" s="157"/>
      <c r="CP50" s="153"/>
      <c r="CQ50" s="158"/>
      <c r="CR50" s="160"/>
      <c r="CS50" s="157"/>
      <c r="CT50" s="153"/>
      <c r="CU50" s="153"/>
      <c r="CV50" s="53"/>
      <c r="CW50" s="49"/>
    </row>
    <row r="51" spans="1:101" ht="6" customHeight="1">
      <c r="A51" s="153">
        <v>1</v>
      </c>
      <c r="B51" s="153" t="s">
        <v>1</v>
      </c>
      <c r="C51" s="153"/>
      <c r="D51" s="153"/>
      <c r="E51" s="153"/>
      <c r="F51" s="153" t="s">
        <v>165</v>
      </c>
      <c r="G51" s="153"/>
      <c r="H51" s="158"/>
      <c r="I51" s="51"/>
      <c r="J51" s="157" t="str">
        <f>VLOOKUP(F47,リスト!$A$4:$L$8,4)</f>
        <v>安藤</v>
      </c>
      <c r="K51" s="153"/>
      <c r="L51" s="158"/>
      <c r="M51" s="157">
        <v>3</v>
      </c>
      <c r="N51" s="158"/>
      <c r="O51" s="51"/>
      <c r="P51" s="157" t="s">
        <v>385</v>
      </c>
      <c r="Q51" s="158"/>
      <c r="R51" s="157" t="str">
        <f>VLOOKUP(ひまわりＡ!R47,リスト!$A$4:$L$8,3)</f>
        <v>玉井</v>
      </c>
      <c r="S51" s="153"/>
      <c r="T51" s="158"/>
      <c r="U51" s="51"/>
      <c r="V51" s="157" t="str">
        <f>VLOOKUP(R47,リスト!$A$4:$L$8,4)</f>
        <v>山下</v>
      </c>
      <c r="W51" s="153"/>
      <c r="X51" s="158"/>
      <c r="Y51" s="60"/>
      <c r="Z51" s="153">
        <v>1</v>
      </c>
      <c r="AA51" s="153" t="s">
        <v>1</v>
      </c>
      <c r="AB51" s="153"/>
      <c r="AC51" s="153"/>
      <c r="AD51" s="153"/>
      <c r="AE51" s="157" t="str">
        <f>VLOOKUP(ひまわりＡ!AE47,リスト!$A$4:$L$8,3)</f>
        <v>三原</v>
      </c>
      <c r="AF51" s="153"/>
      <c r="AG51" s="158"/>
      <c r="AH51" s="51"/>
      <c r="AI51" s="157" t="str">
        <f>VLOOKUP(AE47,リスト!$A$4:$L$8,4)</f>
        <v>中西</v>
      </c>
      <c r="AJ51" s="153"/>
      <c r="AK51" s="158"/>
      <c r="AL51" s="157" t="s">
        <v>385</v>
      </c>
      <c r="AM51" s="158"/>
      <c r="AN51" s="51"/>
      <c r="AO51" s="157">
        <v>3</v>
      </c>
      <c r="AP51" s="158"/>
      <c r="AQ51" s="157" t="str">
        <f>VLOOKUP(ひまわりＡ!AQ47,リスト!$A$4:$L$8,3)</f>
        <v>蜂谷</v>
      </c>
      <c r="AR51" s="153"/>
      <c r="AS51" s="158"/>
      <c r="AT51" s="51"/>
      <c r="AU51" s="157" t="str">
        <f>VLOOKUP(AQ47,リスト!$A$4:$L$8,4)</f>
        <v>田中</v>
      </c>
      <c r="AV51" s="153"/>
      <c r="AW51" s="153"/>
      <c r="AX51" s="49"/>
      <c r="AY51" s="153"/>
      <c r="AZ51" s="153"/>
      <c r="BA51" s="153"/>
      <c r="BB51" s="153"/>
      <c r="BC51" s="153"/>
      <c r="BD51" s="153"/>
      <c r="BE51" s="153"/>
      <c r="BF51" s="158"/>
      <c r="BG51" s="57"/>
      <c r="BH51" s="159"/>
      <c r="BI51" s="159"/>
      <c r="BJ51" s="159"/>
      <c r="BK51" s="157"/>
      <c r="BL51" s="158"/>
      <c r="BM51" s="57"/>
      <c r="BN51" s="157"/>
      <c r="BO51" s="158"/>
      <c r="BP51" s="157"/>
      <c r="BQ51" s="153"/>
      <c r="BR51" s="158"/>
      <c r="BS51" s="57"/>
      <c r="BT51" s="157"/>
      <c r="BU51" s="153"/>
      <c r="BV51" s="153"/>
      <c r="BW51" s="49"/>
      <c r="BX51" s="153"/>
      <c r="BY51" s="153"/>
      <c r="BZ51" s="153"/>
      <c r="CA51" s="153"/>
      <c r="CB51" s="153"/>
      <c r="CC51" s="153"/>
      <c r="CD51" s="153"/>
      <c r="CE51" s="158"/>
      <c r="CF51" s="57"/>
      <c r="CG51" s="159"/>
      <c r="CH51" s="159"/>
      <c r="CI51" s="159"/>
      <c r="CJ51" s="157"/>
      <c r="CK51" s="158"/>
      <c r="CL51" s="57"/>
      <c r="CM51" s="157"/>
      <c r="CN51" s="158"/>
      <c r="CO51" s="157"/>
      <c r="CP51" s="153"/>
      <c r="CQ51" s="158"/>
      <c r="CR51" s="57"/>
      <c r="CS51" s="157"/>
      <c r="CT51" s="153"/>
      <c r="CU51" s="153"/>
      <c r="CV51" s="53"/>
      <c r="CW51" s="49"/>
    </row>
    <row r="52" spans="1:101" ht="6" customHeight="1">
      <c r="A52" s="153"/>
      <c r="B52" s="153"/>
      <c r="C52" s="153"/>
      <c r="D52" s="153"/>
      <c r="E52" s="153"/>
      <c r="F52" s="153"/>
      <c r="G52" s="153"/>
      <c r="H52" s="158"/>
      <c r="I52" s="159" t="s">
        <v>12</v>
      </c>
      <c r="J52" s="157"/>
      <c r="K52" s="153"/>
      <c r="L52" s="158"/>
      <c r="M52" s="157"/>
      <c r="N52" s="158"/>
      <c r="O52" s="159" t="s">
        <v>11</v>
      </c>
      <c r="P52" s="157"/>
      <c r="Q52" s="158"/>
      <c r="R52" s="157"/>
      <c r="S52" s="153"/>
      <c r="T52" s="158"/>
      <c r="U52" s="159" t="s">
        <v>12</v>
      </c>
      <c r="V52" s="157"/>
      <c r="W52" s="153"/>
      <c r="X52" s="158"/>
      <c r="Y52" s="60"/>
      <c r="Z52" s="153"/>
      <c r="AA52" s="153"/>
      <c r="AB52" s="153"/>
      <c r="AC52" s="153"/>
      <c r="AD52" s="153"/>
      <c r="AE52" s="157"/>
      <c r="AF52" s="153"/>
      <c r="AG52" s="158"/>
      <c r="AH52" s="159" t="s">
        <v>12</v>
      </c>
      <c r="AI52" s="157"/>
      <c r="AJ52" s="153"/>
      <c r="AK52" s="158"/>
      <c r="AL52" s="157"/>
      <c r="AM52" s="158"/>
      <c r="AN52" s="159" t="s">
        <v>11</v>
      </c>
      <c r="AO52" s="157"/>
      <c r="AP52" s="158"/>
      <c r="AQ52" s="157"/>
      <c r="AR52" s="153"/>
      <c r="AS52" s="158"/>
      <c r="AT52" s="159" t="s">
        <v>12</v>
      </c>
      <c r="AU52" s="157"/>
      <c r="AV52" s="153"/>
      <c r="AW52" s="153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</row>
    <row r="53" spans="1:101" ht="6" customHeight="1">
      <c r="A53" s="153"/>
      <c r="B53" s="153"/>
      <c r="C53" s="153"/>
      <c r="D53" s="153"/>
      <c r="E53" s="153"/>
      <c r="F53" s="153"/>
      <c r="G53" s="153"/>
      <c r="H53" s="158"/>
      <c r="I53" s="160"/>
      <c r="J53" s="157"/>
      <c r="K53" s="153"/>
      <c r="L53" s="158"/>
      <c r="M53" s="157"/>
      <c r="N53" s="158"/>
      <c r="O53" s="160"/>
      <c r="P53" s="157"/>
      <c r="Q53" s="158"/>
      <c r="R53" s="157"/>
      <c r="S53" s="153"/>
      <c r="T53" s="158"/>
      <c r="U53" s="160"/>
      <c r="V53" s="157"/>
      <c r="W53" s="153"/>
      <c r="X53" s="158"/>
      <c r="Y53" s="60"/>
      <c r="Z53" s="153"/>
      <c r="AA53" s="153"/>
      <c r="AB53" s="153"/>
      <c r="AC53" s="153"/>
      <c r="AD53" s="153"/>
      <c r="AE53" s="157"/>
      <c r="AF53" s="153"/>
      <c r="AG53" s="158"/>
      <c r="AH53" s="160"/>
      <c r="AI53" s="157"/>
      <c r="AJ53" s="153"/>
      <c r="AK53" s="158"/>
      <c r="AL53" s="157"/>
      <c r="AM53" s="158"/>
      <c r="AN53" s="160"/>
      <c r="AO53" s="157"/>
      <c r="AP53" s="158"/>
      <c r="AQ53" s="157"/>
      <c r="AR53" s="153"/>
      <c r="AS53" s="158"/>
      <c r="AT53" s="160"/>
      <c r="AU53" s="157"/>
      <c r="AV53" s="153"/>
      <c r="AW53" s="153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</row>
    <row r="54" spans="1:101" ht="6" customHeight="1">
      <c r="A54" s="153"/>
      <c r="B54" s="153"/>
      <c r="C54" s="153"/>
      <c r="D54" s="153"/>
      <c r="E54" s="153"/>
      <c r="F54" s="153"/>
      <c r="G54" s="153"/>
      <c r="H54" s="158"/>
      <c r="I54" s="57"/>
      <c r="J54" s="157"/>
      <c r="K54" s="153"/>
      <c r="L54" s="158"/>
      <c r="M54" s="157"/>
      <c r="N54" s="158"/>
      <c r="O54" s="57"/>
      <c r="P54" s="157"/>
      <c r="Q54" s="158"/>
      <c r="R54" s="157"/>
      <c r="S54" s="153"/>
      <c r="T54" s="158"/>
      <c r="U54" s="57"/>
      <c r="V54" s="157"/>
      <c r="W54" s="153"/>
      <c r="X54" s="158"/>
      <c r="Y54" s="60"/>
      <c r="Z54" s="153"/>
      <c r="AA54" s="153"/>
      <c r="AB54" s="153"/>
      <c r="AC54" s="153"/>
      <c r="AD54" s="153"/>
      <c r="AE54" s="157"/>
      <c r="AF54" s="153"/>
      <c r="AG54" s="158"/>
      <c r="AH54" s="57"/>
      <c r="AI54" s="157"/>
      <c r="AJ54" s="153"/>
      <c r="AK54" s="158"/>
      <c r="AL54" s="157"/>
      <c r="AM54" s="158"/>
      <c r="AN54" s="57"/>
      <c r="AO54" s="157"/>
      <c r="AP54" s="158"/>
      <c r="AQ54" s="157"/>
      <c r="AR54" s="153"/>
      <c r="AS54" s="158"/>
      <c r="AT54" s="57"/>
      <c r="AU54" s="157"/>
      <c r="AV54" s="153"/>
      <c r="AW54" s="153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</row>
    <row r="55" spans="1:101" ht="6" customHeight="1">
      <c r="A55" s="153">
        <v>2</v>
      </c>
      <c r="B55" s="153" t="s">
        <v>2</v>
      </c>
      <c r="C55" s="153"/>
      <c r="D55" s="153"/>
      <c r="E55" s="153"/>
      <c r="F55" s="153" t="str">
        <f>VLOOKUP(F47,リスト!$A$4:$L$8,5)</f>
        <v>山口</v>
      </c>
      <c r="G55" s="153"/>
      <c r="H55" s="158"/>
      <c r="I55" s="51"/>
      <c r="J55" s="157" t="str">
        <f>VLOOKUP(F47,リスト!$A$4:$L$8,6)</f>
        <v>大浦</v>
      </c>
      <c r="K55" s="153"/>
      <c r="L55" s="158"/>
      <c r="M55" s="157">
        <v>0</v>
      </c>
      <c r="N55" s="158"/>
      <c r="O55" s="51"/>
      <c r="P55" s="157" t="s">
        <v>385</v>
      </c>
      <c r="Q55" s="158"/>
      <c r="R55" s="157" t="str">
        <f>VLOOKUP(R47,リスト!$A$4:$L$9,5)</f>
        <v>坂東</v>
      </c>
      <c r="S55" s="153"/>
      <c r="T55" s="158"/>
      <c r="U55" s="51"/>
      <c r="V55" s="157" t="str">
        <f>VLOOKUP(R47,リスト!$A$4:$L$8,6)</f>
        <v>坂井</v>
      </c>
      <c r="W55" s="153"/>
      <c r="X55" s="158"/>
      <c r="Y55" s="60"/>
      <c r="Z55" s="153">
        <v>2</v>
      </c>
      <c r="AA55" s="153" t="s">
        <v>2</v>
      </c>
      <c r="AB55" s="153"/>
      <c r="AC55" s="153"/>
      <c r="AD55" s="153"/>
      <c r="AE55" s="157" t="str">
        <f>VLOOKUP(AE47,リスト!$A$4:$L$9,5)</f>
        <v>松下</v>
      </c>
      <c r="AF55" s="153"/>
      <c r="AG55" s="158"/>
      <c r="AH55" s="51"/>
      <c r="AI55" s="157" t="str">
        <f>VLOOKUP(AE47,リスト!$A$4:$L$8,6)</f>
        <v>小谷</v>
      </c>
      <c r="AJ55" s="153"/>
      <c r="AK55" s="158"/>
      <c r="AL55" s="157">
        <v>3</v>
      </c>
      <c r="AM55" s="158"/>
      <c r="AN55" s="51"/>
      <c r="AO55" s="157" t="s">
        <v>385</v>
      </c>
      <c r="AP55" s="158"/>
      <c r="AQ55" s="157" t="str">
        <f>VLOOKUP(AQ47,リスト!$A$4:$L$9,5)</f>
        <v>永井</v>
      </c>
      <c r="AR55" s="153"/>
      <c r="AS55" s="158"/>
      <c r="AT55" s="51"/>
      <c r="AU55" s="157" t="str">
        <f>VLOOKUP(AQ47,リスト!$A$4:$L$8,6)</f>
        <v>谷地</v>
      </c>
      <c r="AV55" s="153"/>
      <c r="AW55" s="153"/>
      <c r="AX55" s="49"/>
      <c r="AY55" s="164" t="s">
        <v>109</v>
      </c>
      <c r="AZ55" s="160"/>
      <c r="BA55" s="160"/>
      <c r="BB55" s="160"/>
      <c r="BC55" s="165"/>
      <c r="BD55" s="153">
        <v>2</v>
      </c>
      <c r="BE55" s="158"/>
      <c r="BF55" s="157" t="str">
        <f>VLOOKUP(BD55,リスト!$A$4:$L$8,2)</f>
        <v>和歌山県</v>
      </c>
      <c r="BG55" s="153"/>
      <c r="BH55" s="153"/>
      <c r="BI55" s="153"/>
      <c r="BJ55" s="158"/>
      <c r="BK55" s="162" t="s">
        <v>386</v>
      </c>
      <c r="BL55" s="163"/>
      <c r="BM55" s="51"/>
      <c r="BN55" s="162">
        <v>2</v>
      </c>
      <c r="BO55" s="163"/>
      <c r="BP55" s="157">
        <v>4</v>
      </c>
      <c r="BQ55" s="158"/>
      <c r="BR55" s="157" t="str">
        <f>VLOOKUP(BP55,リスト!$A$4:$L$9,2)</f>
        <v>大阪府</v>
      </c>
      <c r="BS55" s="153"/>
      <c r="BT55" s="153"/>
      <c r="BU55" s="153"/>
      <c r="BV55" s="153"/>
      <c r="BW55" s="49"/>
      <c r="BX55" s="164" t="s">
        <v>109</v>
      </c>
      <c r="BY55" s="160"/>
      <c r="BZ55" s="160"/>
      <c r="CA55" s="160"/>
      <c r="CB55" s="165"/>
      <c r="CC55" s="153">
        <v>1</v>
      </c>
      <c r="CD55" s="158"/>
      <c r="CE55" s="157" t="str">
        <f>VLOOKUP(CC55,リスト!$A$4:$L$8,2)</f>
        <v>奈良県</v>
      </c>
      <c r="CF55" s="153"/>
      <c r="CG55" s="153"/>
      <c r="CH55" s="153"/>
      <c r="CI55" s="158"/>
      <c r="CJ55" s="162" t="s">
        <v>386</v>
      </c>
      <c r="CK55" s="163"/>
      <c r="CL55" s="51"/>
      <c r="CM55" s="162">
        <v>2</v>
      </c>
      <c r="CN55" s="163"/>
      <c r="CO55" s="157">
        <v>5</v>
      </c>
      <c r="CP55" s="158"/>
      <c r="CQ55" s="157" t="str">
        <f>VLOOKUP(CO55,リスト!$A$4:$L$9,2)</f>
        <v>滋賀県</v>
      </c>
      <c r="CR55" s="153"/>
      <c r="CS55" s="153"/>
      <c r="CT55" s="153"/>
      <c r="CU55" s="153"/>
      <c r="CV55" s="49"/>
      <c r="CW55" s="49"/>
    </row>
    <row r="56" spans="1:101" ht="6" customHeight="1">
      <c r="A56" s="153"/>
      <c r="B56" s="153"/>
      <c r="C56" s="153"/>
      <c r="D56" s="153"/>
      <c r="E56" s="153"/>
      <c r="F56" s="153"/>
      <c r="G56" s="153"/>
      <c r="H56" s="158"/>
      <c r="I56" s="159" t="s">
        <v>43</v>
      </c>
      <c r="J56" s="157"/>
      <c r="K56" s="153"/>
      <c r="L56" s="158"/>
      <c r="M56" s="157"/>
      <c r="N56" s="158"/>
      <c r="O56" s="159" t="s">
        <v>11</v>
      </c>
      <c r="P56" s="157"/>
      <c r="Q56" s="158"/>
      <c r="R56" s="157"/>
      <c r="S56" s="153"/>
      <c r="T56" s="158"/>
      <c r="U56" s="159" t="s">
        <v>43</v>
      </c>
      <c r="V56" s="157"/>
      <c r="W56" s="153"/>
      <c r="X56" s="158"/>
      <c r="Y56" s="60"/>
      <c r="Z56" s="153"/>
      <c r="AA56" s="153"/>
      <c r="AB56" s="153"/>
      <c r="AC56" s="153"/>
      <c r="AD56" s="153"/>
      <c r="AE56" s="157"/>
      <c r="AF56" s="153"/>
      <c r="AG56" s="158"/>
      <c r="AH56" s="159" t="s">
        <v>43</v>
      </c>
      <c r="AI56" s="157"/>
      <c r="AJ56" s="153"/>
      <c r="AK56" s="158"/>
      <c r="AL56" s="157"/>
      <c r="AM56" s="158"/>
      <c r="AN56" s="159" t="s">
        <v>11</v>
      </c>
      <c r="AO56" s="157"/>
      <c r="AP56" s="158"/>
      <c r="AQ56" s="157"/>
      <c r="AR56" s="153"/>
      <c r="AS56" s="158"/>
      <c r="AT56" s="159" t="s">
        <v>43</v>
      </c>
      <c r="AU56" s="157"/>
      <c r="AV56" s="153"/>
      <c r="AW56" s="153"/>
      <c r="AX56" s="49"/>
      <c r="AY56" s="166"/>
      <c r="AZ56" s="161"/>
      <c r="BA56" s="161"/>
      <c r="BB56" s="161"/>
      <c r="BC56" s="167"/>
      <c r="BD56" s="153"/>
      <c r="BE56" s="158"/>
      <c r="BF56" s="157"/>
      <c r="BG56" s="153"/>
      <c r="BH56" s="153"/>
      <c r="BI56" s="153"/>
      <c r="BJ56" s="158"/>
      <c r="BK56" s="162"/>
      <c r="BL56" s="163"/>
      <c r="BM56" s="159" t="s">
        <v>11</v>
      </c>
      <c r="BN56" s="162"/>
      <c r="BO56" s="163"/>
      <c r="BP56" s="157"/>
      <c r="BQ56" s="158"/>
      <c r="BR56" s="157"/>
      <c r="BS56" s="153"/>
      <c r="BT56" s="153"/>
      <c r="BU56" s="153"/>
      <c r="BV56" s="153"/>
      <c r="BW56" s="49"/>
      <c r="BX56" s="166"/>
      <c r="BY56" s="161"/>
      <c r="BZ56" s="161"/>
      <c r="CA56" s="161"/>
      <c r="CB56" s="167"/>
      <c r="CC56" s="153"/>
      <c r="CD56" s="158"/>
      <c r="CE56" s="157"/>
      <c r="CF56" s="153"/>
      <c r="CG56" s="153"/>
      <c r="CH56" s="153"/>
      <c r="CI56" s="158"/>
      <c r="CJ56" s="162"/>
      <c r="CK56" s="163"/>
      <c r="CL56" s="159" t="s">
        <v>11</v>
      </c>
      <c r="CM56" s="162"/>
      <c r="CN56" s="163"/>
      <c r="CO56" s="157"/>
      <c r="CP56" s="158"/>
      <c r="CQ56" s="157"/>
      <c r="CR56" s="153"/>
      <c r="CS56" s="153"/>
      <c r="CT56" s="153"/>
      <c r="CU56" s="153"/>
      <c r="CV56" s="49"/>
      <c r="CW56" s="49"/>
    </row>
    <row r="57" spans="1:101" ht="6" customHeight="1">
      <c r="A57" s="153"/>
      <c r="B57" s="153"/>
      <c r="C57" s="153"/>
      <c r="D57" s="153"/>
      <c r="E57" s="153"/>
      <c r="F57" s="153"/>
      <c r="G57" s="153"/>
      <c r="H57" s="158"/>
      <c r="I57" s="160"/>
      <c r="J57" s="157"/>
      <c r="K57" s="153"/>
      <c r="L57" s="158"/>
      <c r="M57" s="157"/>
      <c r="N57" s="158"/>
      <c r="O57" s="160"/>
      <c r="P57" s="157"/>
      <c r="Q57" s="158"/>
      <c r="R57" s="157"/>
      <c r="S57" s="153"/>
      <c r="T57" s="158"/>
      <c r="U57" s="160"/>
      <c r="V57" s="157"/>
      <c r="W57" s="153"/>
      <c r="X57" s="158"/>
      <c r="Y57" s="60"/>
      <c r="Z57" s="153"/>
      <c r="AA57" s="153"/>
      <c r="AB57" s="153"/>
      <c r="AC57" s="153"/>
      <c r="AD57" s="153"/>
      <c r="AE57" s="157"/>
      <c r="AF57" s="153"/>
      <c r="AG57" s="158"/>
      <c r="AH57" s="160"/>
      <c r="AI57" s="157"/>
      <c r="AJ57" s="153"/>
      <c r="AK57" s="158"/>
      <c r="AL57" s="157"/>
      <c r="AM57" s="158"/>
      <c r="AN57" s="160"/>
      <c r="AO57" s="157"/>
      <c r="AP57" s="158"/>
      <c r="AQ57" s="157"/>
      <c r="AR57" s="153"/>
      <c r="AS57" s="158"/>
      <c r="AT57" s="160"/>
      <c r="AU57" s="157"/>
      <c r="AV57" s="153"/>
      <c r="AW57" s="153"/>
      <c r="AX57" s="49"/>
      <c r="AY57" s="166"/>
      <c r="AZ57" s="161"/>
      <c r="BA57" s="161"/>
      <c r="BB57" s="161"/>
      <c r="BC57" s="167"/>
      <c r="BD57" s="153"/>
      <c r="BE57" s="158"/>
      <c r="BF57" s="157"/>
      <c r="BG57" s="153"/>
      <c r="BH57" s="153"/>
      <c r="BI57" s="153"/>
      <c r="BJ57" s="158"/>
      <c r="BK57" s="162"/>
      <c r="BL57" s="163"/>
      <c r="BM57" s="160"/>
      <c r="BN57" s="162"/>
      <c r="BO57" s="163"/>
      <c r="BP57" s="157"/>
      <c r="BQ57" s="158"/>
      <c r="BR57" s="157"/>
      <c r="BS57" s="153"/>
      <c r="BT57" s="153"/>
      <c r="BU57" s="153"/>
      <c r="BV57" s="153"/>
      <c r="BW57" s="49"/>
      <c r="BX57" s="166"/>
      <c r="BY57" s="161"/>
      <c r="BZ57" s="161"/>
      <c r="CA57" s="161"/>
      <c r="CB57" s="167"/>
      <c r="CC57" s="153"/>
      <c r="CD57" s="158"/>
      <c r="CE57" s="157"/>
      <c r="CF57" s="153"/>
      <c r="CG57" s="153"/>
      <c r="CH57" s="153"/>
      <c r="CI57" s="158"/>
      <c r="CJ57" s="162"/>
      <c r="CK57" s="163"/>
      <c r="CL57" s="160"/>
      <c r="CM57" s="162"/>
      <c r="CN57" s="163"/>
      <c r="CO57" s="157"/>
      <c r="CP57" s="158"/>
      <c r="CQ57" s="157"/>
      <c r="CR57" s="153"/>
      <c r="CS57" s="153"/>
      <c r="CT57" s="153"/>
      <c r="CU57" s="153"/>
      <c r="CV57" s="49"/>
      <c r="CW57" s="49"/>
    </row>
    <row r="58" spans="1:101" ht="6" customHeight="1">
      <c r="A58" s="153"/>
      <c r="B58" s="153"/>
      <c r="C58" s="153"/>
      <c r="D58" s="153"/>
      <c r="E58" s="153"/>
      <c r="F58" s="153"/>
      <c r="G58" s="153"/>
      <c r="H58" s="158"/>
      <c r="I58" s="57"/>
      <c r="J58" s="157"/>
      <c r="K58" s="153"/>
      <c r="L58" s="158"/>
      <c r="M58" s="157"/>
      <c r="N58" s="158"/>
      <c r="O58" s="57"/>
      <c r="P58" s="157"/>
      <c r="Q58" s="158"/>
      <c r="R58" s="157"/>
      <c r="S58" s="153"/>
      <c r="T58" s="158"/>
      <c r="U58" s="57"/>
      <c r="V58" s="157"/>
      <c r="W58" s="153"/>
      <c r="X58" s="158"/>
      <c r="Y58" s="60"/>
      <c r="Z58" s="153"/>
      <c r="AA58" s="153"/>
      <c r="AB58" s="153"/>
      <c r="AC58" s="153"/>
      <c r="AD58" s="153"/>
      <c r="AE58" s="157"/>
      <c r="AF58" s="153"/>
      <c r="AG58" s="158"/>
      <c r="AH58" s="57"/>
      <c r="AI58" s="157"/>
      <c r="AJ58" s="153"/>
      <c r="AK58" s="158"/>
      <c r="AL58" s="157"/>
      <c r="AM58" s="158"/>
      <c r="AN58" s="57"/>
      <c r="AO58" s="157"/>
      <c r="AP58" s="158"/>
      <c r="AQ58" s="157"/>
      <c r="AR58" s="153"/>
      <c r="AS58" s="158"/>
      <c r="AT58" s="57"/>
      <c r="AU58" s="157"/>
      <c r="AV58" s="153"/>
      <c r="AW58" s="153"/>
      <c r="AX58" s="49"/>
      <c r="AY58" s="168"/>
      <c r="AZ58" s="159"/>
      <c r="BA58" s="159"/>
      <c r="BB58" s="159"/>
      <c r="BC58" s="169"/>
      <c r="BD58" s="153"/>
      <c r="BE58" s="158"/>
      <c r="BF58" s="157"/>
      <c r="BG58" s="153"/>
      <c r="BH58" s="153"/>
      <c r="BI58" s="153"/>
      <c r="BJ58" s="158"/>
      <c r="BK58" s="162"/>
      <c r="BL58" s="163"/>
      <c r="BM58" s="57"/>
      <c r="BN58" s="162"/>
      <c r="BO58" s="163"/>
      <c r="BP58" s="157"/>
      <c r="BQ58" s="158"/>
      <c r="BR58" s="157"/>
      <c r="BS58" s="153"/>
      <c r="BT58" s="153"/>
      <c r="BU58" s="153"/>
      <c r="BV58" s="153"/>
      <c r="BW58" s="49"/>
      <c r="BX58" s="168"/>
      <c r="BY58" s="159"/>
      <c r="BZ58" s="159"/>
      <c r="CA58" s="159"/>
      <c r="CB58" s="169"/>
      <c r="CC58" s="153"/>
      <c r="CD58" s="158"/>
      <c r="CE58" s="157"/>
      <c r="CF58" s="153"/>
      <c r="CG58" s="153"/>
      <c r="CH58" s="153"/>
      <c r="CI58" s="158"/>
      <c r="CJ58" s="162"/>
      <c r="CK58" s="163"/>
      <c r="CL58" s="57"/>
      <c r="CM58" s="162"/>
      <c r="CN58" s="163"/>
      <c r="CO58" s="157"/>
      <c r="CP58" s="158"/>
      <c r="CQ58" s="157"/>
      <c r="CR58" s="153"/>
      <c r="CS58" s="153"/>
      <c r="CT58" s="153"/>
      <c r="CU58" s="153"/>
      <c r="CV58" s="49"/>
      <c r="CW58" s="49"/>
    </row>
    <row r="59" spans="1:101" ht="6" customHeight="1">
      <c r="A59" s="153">
        <v>3</v>
      </c>
      <c r="B59" s="153" t="s">
        <v>3</v>
      </c>
      <c r="C59" s="153"/>
      <c r="D59" s="153"/>
      <c r="E59" s="153"/>
      <c r="F59" s="153" t="str">
        <f>VLOOKUP(F47,リスト!$A$4:$L$8,7)</f>
        <v>三宅</v>
      </c>
      <c r="G59" s="153"/>
      <c r="H59" s="158"/>
      <c r="I59" s="51"/>
      <c r="J59" s="157" t="str">
        <f>VLOOKUP(F47,リスト!$A$4:$L$8,8)</f>
        <v>池崎</v>
      </c>
      <c r="K59" s="153"/>
      <c r="L59" s="158"/>
      <c r="M59" s="157">
        <v>0</v>
      </c>
      <c r="N59" s="158"/>
      <c r="O59" s="51"/>
      <c r="P59" s="157" t="s">
        <v>385</v>
      </c>
      <c r="Q59" s="158"/>
      <c r="R59" s="157" t="str">
        <f>VLOOKUP(R47,リスト!$A$4:$L$8,7)</f>
        <v>上村</v>
      </c>
      <c r="S59" s="153"/>
      <c r="T59" s="158"/>
      <c r="U59" s="51"/>
      <c r="V59" s="157" t="str">
        <f>VLOOKUP(R47,リスト!$A$4:$L$8,8)</f>
        <v>坂東</v>
      </c>
      <c r="W59" s="153"/>
      <c r="X59" s="158"/>
      <c r="Y59" s="60"/>
      <c r="Z59" s="153">
        <v>3</v>
      </c>
      <c r="AA59" s="153" t="s">
        <v>3</v>
      </c>
      <c r="AB59" s="153"/>
      <c r="AC59" s="153"/>
      <c r="AD59" s="153"/>
      <c r="AE59" s="157" t="str">
        <f>VLOOKUP(AE47,リスト!$A$4:$L$8,7)</f>
        <v>家中</v>
      </c>
      <c r="AF59" s="153"/>
      <c r="AG59" s="158"/>
      <c r="AH59" s="51"/>
      <c r="AI59" s="157" t="str">
        <f>VLOOKUP(AE47,リスト!$A$4:$L$8,8)</f>
        <v>石川</v>
      </c>
      <c r="AJ59" s="153"/>
      <c r="AK59" s="158"/>
      <c r="AL59" s="157">
        <v>0</v>
      </c>
      <c r="AM59" s="158"/>
      <c r="AN59" s="51"/>
      <c r="AO59" s="157" t="s">
        <v>385</v>
      </c>
      <c r="AP59" s="158"/>
      <c r="AQ59" s="157" t="str">
        <f>VLOOKUP(AQ47,リスト!$A$4:$L$8,7)</f>
        <v>阪田</v>
      </c>
      <c r="AR59" s="153"/>
      <c r="AS59" s="158"/>
      <c r="AT59" s="51"/>
      <c r="AU59" s="157" t="str">
        <f>VLOOKUP(AQ47,リスト!$A$4:$L$8,8)</f>
        <v>小谷</v>
      </c>
      <c r="AV59" s="153"/>
      <c r="AW59" s="153"/>
      <c r="AX59" s="49"/>
      <c r="AY59" s="153">
        <v>1</v>
      </c>
      <c r="AZ59" s="153" t="s">
        <v>1</v>
      </c>
      <c r="BA59" s="153"/>
      <c r="BB59" s="153"/>
      <c r="BC59" s="153"/>
      <c r="BD59" s="153" t="str">
        <f>VLOOKUP(ひまわりＡ!BD55,リスト!$A$4:$L$8,3)</f>
        <v>玉井</v>
      </c>
      <c r="BE59" s="153"/>
      <c r="BF59" s="158"/>
      <c r="BG59" s="51"/>
      <c r="BH59" s="157" t="str">
        <f>VLOOKUP(BD55,リスト!$A$4:$L$8,4)</f>
        <v>山下</v>
      </c>
      <c r="BI59" s="153"/>
      <c r="BJ59" s="158"/>
      <c r="BK59" s="157" t="s">
        <v>385</v>
      </c>
      <c r="BL59" s="158"/>
      <c r="BM59" s="51"/>
      <c r="BN59" s="157">
        <v>0</v>
      </c>
      <c r="BO59" s="158"/>
      <c r="BP59" s="157" t="str">
        <f>VLOOKUP(BP55,リスト!$A$4:$L$9,3)</f>
        <v>蜂谷</v>
      </c>
      <c r="BQ59" s="153"/>
      <c r="BR59" s="158"/>
      <c r="BS59" s="51"/>
      <c r="BT59" s="157" t="str">
        <f>VLOOKUP(BP55,リスト!$A$4:$L$9,4)</f>
        <v>田中</v>
      </c>
      <c r="BU59" s="153"/>
      <c r="BV59" s="153"/>
      <c r="BW59" s="49"/>
      <c r="BX59" s="153">
        <v>1</v>
      </c>
      <c r="BY59" s="153" t="s">
        <v>1</v>
      </c>
      <c r="BZ59" s="153"/>
      <c r="CA59" s="153"/>
      <c r="CB59" s="153"/>
      <c r="CC59" s="153" t="str">
        <f>VLOOKUP(ひまわりＡ!CC55,リスト!$A$4:$L$8,3)</f>
        <v>稲田</v>
      </c>
      <c r="CD59" s="153"/>
      <c r="CE59" s="158"/>
      <c r="CF59" s="51"/>
      <c r="CG59" s="157" t="str">
        <f>VLOOKUP(CC55,リスト!$A$4:$L$8,4)</f>
        <v>安藤</v>
      </c>
      <c r="CH59" s="153"/>
      <c r="CI59" s="158"/>
      <c r="CJ59" s="157" t="s">
        <v>385</v>
      </c>
      <c r="CK59" s="158"/>
      <c r="CL59" s="51"/>
      <c r="CM59" s="157">
        <v>1</v>
      </c>
      <c r="CN59" s="158"/>
      <c r="CO59" s="157" t="str">
        <f>VLOOKUP(CO55,リスト!$A$4:$L$9,3)</f>
        <v>石井</v>
      </c>
      <c r="CP59" s="153"/>
      <c r="CQ59" s="158"/>
      <c r="CR59" s="51"/>
      <c r="CS59" s="157" t="str">
        <f>VLOOKUP(CO55,リスト!$A$4:$L$9,4)</f>
        <v>鈴木</v>
      </c>
      <c r="CT59" s="153"/>
      <c r="CU59" s="158"/>
      <c r="CV59" s="53"/>
      <c r="CW59" s="49"/>
    </row>
    <row r="60" spans="1:101" ht="6" customHeight="1">
      <c r="A60" s="153"/>
      <c r="B60" s="153"/>
      <c r="C60" s="153"/>
      <c r="D60" s="153"/>
      <c r="E60" s="153"/>
      <c r="F60" s="153"/>
      <c r="G60" s="153"/>
      <c r="H60" s="158"/>
      <c r="I60" s="159" t="s">
        <v>12</v>
      </c>
      <c r="J60" s="157"/>
      <c r="K60" s="153"/>
      <c r="L60" s="158"/>
      <c r="M60" s="157"/>
      <c r="N60" s="158"/>
      <c r="O60" s="159" t="s">
        <v>11</v>
      </c>
      <c r="P60" s="157"/>
      <c r="Q60" s="158"/>
      <c r="R60" s="157"/>
      <c r="S60" s="153"/>
      <c r="T60" s="158"/>
      <c r="U60" s="159" t="s">
        <v>12</v>
      </c>
      <c r="V60" s="157"/>
      <c r="W60" s="153"/>
      <c r="X60" s="158"/>
      <c r="Y60" s="60"/>
      <c r="Z60" s="153"/>
      <c r="AA60" s="153"/>
      <c r="AB60" s="153"/>
      <c r="AC60" s="153"/>
      <c r="AD60" s="153"/>
      <c r="AE60" s="157"/>
      <c r="AF60" s="153"/>
      <c r="AG60" s="158"/>
      <c r="AH60" s="159" t="s">
        <v>12</v>
      </c>
      <c r="AI60" s="157"/>
      <c r="AJ60" s="153"/>
      <c r="AK60" s="158"/>
      <c r="AL60" s="157"/>
      <c r="AM60" s="158"/>
      <c r="AN60" s="159" t="s">
        <v>11</v>
      </c>
      <c r="AO60" s="157"/>
      <c r="AP60" s="158"/>
      <c r="AQ60" s="157"/>
      <c r="AR60" s="153"/>
      <c r="AS60" s="158"/>
      <c r="AT60" s="159" t="s">
        <v>12</v>
      </c>
      <c r="AU60" s="157"/>
      <c r="AV60" s="153"/>
      <c r="AW60" s="153"/>
      <c r="AX60" s="49"/>
      <c r="AY60" s="153"/>
      <c r="AZ60" s="153"/>
      <c r="BA60" s="153"/>
      <c r="BB60" s="153"/>
      <c r="BC60" s="153"/>
      <c r="BD60" s="153"/>
      <c r="BE60" s="153"/>
      <c r="BF60" s="158"/>
      <c r="BG60" s="159" t="s">
        <v>12</v>
      </c>
      <c r="BH60" s="157"/>
      <c r="BI60" s="153"/>
      <c r="BJ60" s="158"/>
      <c r="BK60" s="157"/>
      <c r="BL60" s="158"/>
      <c r="BM60" s="159" t="s">
        <v>11</v>
      </c>
      <c r="BN60" s="157"/>
      <c r="BO60" s="158"/>
      <c r="BP60" s="157"/>
      <c r="BQ60" s="153"/>
      <c r="BR60" s="158"/>
      <c r="BS60" s="159" t="s">
        <v>43</v>
      </c>
      <c r="BT60" s="157"/>
      <c r="BU60" s="153"/>
      <c r="BV60" s="153"/>
      <c r="BW60" s="49"/>
      <c r="BX60" s="153"/>
      <c r="BY60" s="153"/>
      <c r="BZ60" s="153"/>
      <c r="CA60" s="153"/>
      <c r="CB60" s="153"/>
      <c r="CC60" s="153"/>
      <c r="CD60" s="153"/>
      <c r="CE60" s="158"/>
      <c r="CF60" s="159" t="s">
        <v>12</v>
      </c>
      <c r="CG60" s="157"/>
      <c r="CH60" s="153"/>
      <c r="CI60" s="158"/>
      <c r="CJ60" s="157"/>
      <c r="CK60" s="158"/>
      <c r="CL60" s="159" t="s">
        <v>11</v>
      </c>
      <c r="CM60" s="157"/>
      <c r="CN60" s="158"/>
      <c r="CO60" s="157"/>
      <c r="CP60" s="153"/>
      <c r="CQ60" s="158"/>
      <c r="CR60" s="159" t="s">
        <v>43</v>
      </c>
      <c r="CS60" s="157"/>
      <c r="CT60" s="153"/>
      <c r="CU60" s="158"/>
      <c r="CV60" s="53"/>
      <c r="CW60" s="49"/>
    </row>
    <row r="61" spans="1:101" ht="6" customHeight="1">
      <c r="A61" s="153"/>
      <c r="B61" s="153"/>
      <c r="C61" s="153"/>
      <c r="D61" s="153"/>
      <c r="E61" s="153"/>
      <c r="F61" s="153"/>
      <c r="G61" s="153"/>
      <c r="H61" s="158"/>
      <c r="I61" s="160"/>
      <c r="J61" s="157"/>
      <c r="K61" s="153"/>
      <c r="L61" s="158"/>
      <c r="M61" s="157"/>
      <c r="N61" s="158"/>
      <c r="O61" s="160"/>
      <c r="P61" s="157"/>
      <c r="Q61" s="158"/>
      <c r="R61" s="157"/>
      <c r="S61" s="153"/>
      <c r="T61" s="158"/>
      <c r="U61" s="160"/>
      <c r="V61" s="157"/>
      <c r="W61" s="153"/>
      <c r="X61" s="158"/>
      <c r="Y61" s="60"/>
      <c r="Z61" s="153"/>
      <c r="AA61" s="153"/>
      <c r="AB61" s="153"/>
      <c r="AC61" s="153"/>
      <c r="AD61" s="153"/>
      <c r="AE61" s="157"/>
      <c r="AF61" s="153"/>
      <c r="AG61" s="158"/>
      <c r="AH61" s="160"/>
      <c r="AI61" s="157"/>
      <c r="AJ61" s="153"/>
      <c r="AK61" s="158"/>
      <c r="AL61" s="157"/>
      <c r="AM61" s="158"/>
      <c r="AN61" s="160"/>
      <c r="AO61" s="157"/>
      <c r="AP61" s="158"/>
      <c r="AQ61" s="157"/>
      <c r="AR61" s="153"/>
      <c r="AS61" s="158"/>
      <c r="AT61" s="160"/>
      <c r="AU61" s="157"/>
      <c r="AV61" s="153"/>
      <c r="AW61" s="153"/>
      <c r="AX61" s="49"/>
      <c r="AY61" s="153"/>
      <c r="AZ61" s="153"/>
      <c r="BA61" s="153"/>
      <c r="BB61" s="153"/>
      <c r="BC61" s="153"/>
      <c r="BD61" s="153"/>
      <c r="BE61" s="153"/>
      <c r="BF61" s="158"/>
      <c r="BG61" s="160"/>
      <c r="BH61" s="157"/>
      <c r="BI61" s="153"/>
      <c r="BJ61" s="158"/>
      <c r="BK61" s="157"/>
      <c r="BL61" s="158"/>
      <c r="BM61" s="160"/>
      <c r="BN61" s="157"/>
      <c r="BO61" s="158"/>
      <c r="BP61" s="157"/>
      <c r="BQ61" s="153"/>
      <c r="BR61" s="158"/>
      <c r="BS61" s="160"/>
      <c r="BT61" s="157"/>
      <c r="BU61" s="153"/>
      <c r="BV61" s="153"/>
      <c r="BW61" s="49"/>
      <c r="BX61" s="153"/>
      <c r="BY61" s="153"/>
      <c r="BZ61" s="153"/>
      <c r="CA61" s="153"/>
      <c r="CB61" s="153"/>
      <c r="CC61" s="153"/>
      <c r="CD61" s="153"/>
      <c r="CE61" s="158"/>
      <c r="CF61" s="160"/>
      <c r="CG61" s="157"/>
      <c r="CH61" s="153"/>
      <c r="CI61" s="158"/>
      <c r="CJ61" s="157"/>
      <c r="CK61" s="158"/>
      <c r="CL61" s="160"/>
      <c r="CM61" s="157"/>
      <c r="CN61" s="158"/>
      <c r="CO61" s="157"/>
      <c r="CP61" s="153"/>
      <c r="CQ61" s="158"/>
      <c r="CR61" s="160"/>
      <c r="CS61" s="157"/>
      <c r="CT61" s="153"/>
      <c r="CU61" s="158"/>
      <c r="CV61" s="53"/>
      <c r="CW61" s="49"/>
    </row>
    <row r="62" spans="1:101" ht="6" customHeight="1">
      <c r="A62" s="153"/>
      <c r="B62" s="153"/>
      <c r="C62" s="153"/>
      <c r="D62" s="153"/>
      <c r="E62" s="153"/>
      <c r="F62" s="153"/>
      <c r="G62" s="153"/>
      <c r="H62" s="158"/>
      <c r="I62" s="57"/>
      <c r="J62" s="157"/>
      <c r="K62" s="153"/>
      <c r="L62" s="158"/>
      <c r="M62" s="157"/>
      <c r="N62" s="158"/>
      <c r="O62" s="57"/>
      <c r="P62" s="157"/>
      <c r="Q62" s="158"/>
      <c r="R62" s="157"/>
      <c r="S62" s="153"/>
      <c r="T62" s="158"/>
      <c r="U62" s="57"/>
      <c r="V62" s="157"/>
      <c r="W62" s="153"/>
      <c r="X62" s="158"/>
      <c r="Y62" s="60"/>
      <c r="Z62" s="153"/>
      <c r="AA62" s="153"/>
      <c r="AB62" s="153"/>
      <c r="AC62" s="153"/>
      <c r="AD62" s="153"/>
      <c r="AE62" s="157"/>
      <c r="AF62" s="153"/>
      <c r="AG62" s="158"/>
      <c r="AH62" s="57"/>
      <c r="AI62" s="157"/>
      <c r="AJ62" s="153"/>
      <c r="AK62" s="158"/>
      <c r="AL62" s="157"/>
      <c r="AM62" s="158"/>
      <c r="AN62" s="57"/>
      <c r="AO62" s="157"/>
      <c r="AP62" s="158"/>
      <c r="AQ62" s="157"/>
      <c r="AR62" s="153"/>
      <c r="AS62" s="158"/>
      <c r="AT62" s="57"/>
      <c r="AU62" s="157"/>
      <c r="AV62" s="153"/>
      <c r="AW62" s="153"/>
      <c r="AX62" s="49"/>
      <c r="AY62" s="153"/>
      <c r="AZ62" s="153"/>
      <c r="BA62" s="153"/>
      <c r="BB62" s="153"/>
      <c r="BC62" s="153"/>
      <c r="BD62" s="153"/>
      <c r="BE62" s="153"/>
      <c r="BF62" s="158"/>
      <c r="BG62" s="57"/>
      <c r="BH62" s="157"/>
      <c r="BI62" s="153"/>
      <c r="BJ62" s="158"/>
      <c r="BK62" s="157"/>
      <c r="BL62" s="158"/>
      <c r="BM62" s="57"/>
      <c r="BN62" s="157"/>
      <c r="BO62" s="158"/>
      <c r="BP62" s="157"/>
      <c r="BQ62" s="153"/>
      <c r="BR62" s="158"/>
      <c r="BS62" s="57"/>
      <c r="BT62" s="157"/>
      <c r="BU62" s="153"/>
      <c r="BV62" s="153"/>
      <c r="BW62" s="49"/>
      <c r="BX62" s="153"/>
      <c r="BY62" s="153"/>
      <c r="BZ62" s="153"/>
      <c r="CA62" s="153"/>
      <c r="CB62" s="153"/>
      <c r="CC62" s="153"/>
      <c r="CD62" s="153"/>
      <c r="CE62" s="158"/>
      <c r="CF62" s="57"/>
      <c r="CG62" s="157"/>
      <c r="CH62" s="153"/>
      <c r="CI62" s="158"/>
      <c r="CJ62" s="157"/>
      <c r="CK62" s="158"/>
      <c r="CL62" s="57"/>
      <c r="CM62" s="157"/>
      <c r="CN62" s="158"/>
      <c r="CO62" s="157"/>
      <c r="CP62" s="153"/>
      <c r="CQ62" s="158"/>
      <c r="CR62" s="57"/>
      <c r="CS62" s="157"/>
      <c r="CT62" s="153"/>
      <c r="CU62" s="158"/>
      <c r="CV62" s="53"/>
      <c r="CW62" s="49"/>
    </row>
    <row r="63" spans="1:101" ht="6" customHeight="1">
      <c r="A63" s="153">
        <v>4</v>
      </c>
      <c r="B63" s="153" t="s">
        <v>2</v>
      </c>
      <c r="C63" s="153"/>
      <c r="D63" s="153"/>
      <c r="E63" s="153"/>
      <c r="F63" s="153" t="str">
        <f>VLOOKUP(F47,リスト!$A$4:$L$8,9)</f>
        <v>北川</v>
      </c>
      <c r="G63" s="153"/>
      <c r="H63" s="158"/>
      <c r="I63" s="51"/>
      <c r="J63" s="157" t="str">
        <f>VLOOKUP(F47,リスト!$A$4:$L$8,10)</f>
        <v>樫根</v>
      </c>
      <c r="K63" s="153"/>
      <c r="L63" s="158"/>
      <c r="M63" s="157" t="s">
        <v>385</v>
      </c>
      <c r="N63" s="158"/>
      <c r="O63" s="51"/>
      <c r="P63" s="157">
        <v>3</v>
      </c>
      <c r="Q63" s="158"/>
      <c r="R63" s="157" t="str">
        <f>VLOOKUP(R47,リスト!$A$4:$L$8,9)</f>
        <v>榎本</v>
      </c>
      <c r="S63" s="153"/>
      <c r="T63" s="158"/>
      <c r="U63" s="51"/>
      <c r="V63" s="157" t="str">
        <f>VLOOKUP(R47,リスト!$A$4:$L$8,10)</f>
        <v>田中</v>
      </c>
      <c r="W63" s="153"/>
      <c r="X63" s="158"/>
      <c r="Y63" s="60"/>
      <c r="Z63" s="153">
        <v>4</v>
      </c>
      <c r="AA63" s="153" t="s">
        <v>2</v>
      </c>
      <c r="AB63" s="153"/>
      <c r="AC63" s="153"/>
      <c r="AD63" s="153"/>
      <c r="AE63" s="164" t="str">
        <f>リスト!$I$6</f>
        <v>渡辺</v>
      </c>
      <c r="AF63" s="160"/>
      <c r="AG63" s="160"/>
      <c r="AH63" s="51"/>
      <c r="AI63" s="160" t="str">
        <f>リスト!$J$6</f>
        <v>鷲尾</v>
      </c>
      <c r="AJ63" s="160"/>
      <c r="AK63" s="160"/>
      <c r="AL63" s="157" t="s">
        <v>385</v>
      </c>
      <c r="AM63" s="158"/>
      <c r="AN63" s="51"/>
      <c r="AO63" s="157">
        <v>2</v>
      </c>
      <c r="AP63" s="158"/>
      <c r="AQ63" s="157" t="str">
        <f>VLOOKUP(AQ47,リスト!$A$4:$L$8,9)</f>
        <v>政本</v>
      </c>
      <c r="AR63" s="153"/>
      <c r="AS63" s="158"/>
      <c r="AT63" s="51"/>
      <c r="AU63" s="157" t="str">
        <f>VLOOKUP(AQ47,リスト!$A$4:$L$8,10)</f>
        <v>園</v>
      </c>
      <c r="AV63" s="153"/>
      <c r="AW63" s="153"/>
      <c r="AX63" s="49"/>
      <c r="AY63" s="153">
        <v>2</v>
      </c>
      <c r="AZ63" s="153" t="s">
        <v>2</v>
      </c>
      <c r="BA63" s="153"/>
      <c r="BB63" s="153"/>
      <c r="BC63" s="153"/>
      <c r="BD63" s="153" t="str">
        <f>VLOOKUP(BD55,リスト!$A$4:$L$8,5)</f>
        <v>坂東</v>
      </c>
      <c r="BE63" s="153"/>
      <c r="BF63" s="158"/>
      <c r="BG63" s="51"/>
      <c r="BH63" s="157" t="str">
        <f>VLOOKUP(BD55,リスト!$A$4:$L$8,6)</f>
        <v>坂井</v>
      </c>
      <c r="BI63" s="153"/>
      <c r="BJ63" s="158"/>
      <c r="BK63" s="157" t="s">
        <v>385</v>
      </c>
      <c r="BL63" s="158"/>
      <c r="BM63" s="51"/>
      <c r="BN63" s="157">
        <v>0</v>
      </c>
      <c r="BO63" s="158"/>
      <c r="BP63" s="157" t="str">
        <f>VLOOKUP(BP55,リスト!$A$4:$L$9,5)</f>
        <v>永井</v>
      </c>
      <c r="BQ63" s="153"/>
      <c r="BR63" s="158"/>
      <c r="BS63" s="51"/>
      <c r="BT63" s="157" t="str">
        <f>VLOOKUP(BP55,リスト!$A$4:$L$9,6)</f>
        <v>谷地</v>
      </c>
      <c r="BU63" s="153"/>
      <c r="BV63" s="153"/>
      <c r="BW63" s="49"/>
      <c r="BX63" s="153">
        <v>2</v>
      </c>
      <c r="BY63" s="153" t="s">
        <v>2</v>
      </c>
      <c r="BZ63" s="153"/>
      <c r="CA63" s="153"/>
      <c r="CB63" s="153"/>
      <c r="CC63" s="153" t="str">
        <f>VLOOKUP(CC55,リスト!$A$4:$L$8,5)</f>
        <v>山口</v>
      </c>
      <c r="CD63" s="153"/>
      <c r="CE63" s="158"/>
      <c r="CF63" s="51"/>
      <c r="CG63" s="157" t="str">
        <f>VLOOKUP(CC55,リスト!$A$4:$L$8,6)</f>
        <v>大浦</v>
      </c>
      <c r="CH63" s="153"/>
      <c r="CI63" s="158"/>
      <c r="CJ63" s="157">
        <v>0</v>
      </c>
      <c r="CK63" s="158"/>
      <c r="CL63" s="51"/>
      <c r="CM63" s="157" t="s">
        <v>385</v>
      </c>
      <c r="CN63" s="158"/>
      <c r="CO63" s="157" t="str">
        <f>VLOOKUP(CO55,リスト!$A$4:$L$9,5)</f>
        <v>赤田</v>
      </c>
      <c r="CP63" s="153"/>
      <c r="CQ63" s="158"/>
      <c r="CR63" s="51"/>
      <c r="CS63" s="157" t="str">
        <f>VLOOKUP(CO55,リスト!$A$4:$L$9,6)</f>
        <v>高森</v>
      </c>
      <c r="CT63" s="153"/>
      <c r="CU63" s="158"/>
      <c r="CV63" s="53"/>
      <c r="CW63" s="49"/>
    </row>
    <row r="64" spans="1:101" ht="6" customHeight="1">
      <c r="A64" s="153"/>
      <c r="B64" s="153"/>
      <c r="C64" s="153"/>
      <c r="D64" s="153"/>
      <c r="E64" s="153"/>
      <c r="F64" s="153"/>
      <c r="G64" s="153"/>
      <c r="H64" s="158"/>
      <c r="I64" s="159" t="s">
        <v>12</v>
      </c>
      <c r="J64" s="157"/>
      <c r="K64" s="153"/>
      <c r="L64" s="158"/>
      <c r="M64" s="157"/>
      <c r="N64" s="158"/>
      <c r="O64" s="159" t="s">
        <v>11</v>
      </c>
      <c r="P64" s="157"/>
      <c r="Q64" s="158"/>
      <c r="R64" s="157"/>
      <c r="S64" s="153"/>
      <c r="T64" s="158"/>
      <c r="U64" s="159" t="s">
        <v>12</v>
      </c>
      <c r="V64" s="157"/>
      <c r="W64" s="153"/>
      <c r="X64" s="158"/>
      <c r="Y64" s="60"/>
      <c r="Z64" s="153"/>
      <c r="AA64" s="153"/>
      <c r="AB64" s="153"/>
      <c r="AC64" s="153"/>
      <c r="AD64" s="153"/>
      <c r="AE64" s="166"/>
      <c r="AF64" s="161"/>
      <c r="AG64" s="161"/>
      <c r="AH64" s="159" t="s">
        <v>12</v>
      </c>
      <c r="AI64" s="161"/>
      <c r="AJ64" s="161"/>
      <c r="AK64" s="161"/>
      <c r="AL64" s="157"/>
      <c r="AM64" s="158"/>
      <c r="AN64" s="159" t="s">
        <v>11</v>
      </c>
      <c r="AO64" s="157"/>
      <c r="AP64" s="158"/>
      <c r="AQ64" s="157"/>
      <c r="AR64" s="153"/>
      <c r="AS64" s="158"/>
      <c r="AT64" s="159" t="s">
        <v>12</v>
      </c>
      <c r="AU64" s="157"/>
      <c r="AV64" s="153"/>
      <c r="AW64" s="153"/>
      <c r="AX64" s="49"/>
      <c r="AY64" s="153"/>
      <c r="AZ64" s="153"/>
      <c r="BA64" s="153"/>
      <c r="BB64" s="153"/>
      <c r="BC64" s="153"/>
      <c r="BD64" s="153"/>
      <c r="BE64" s="153"/>
      <c r="BF64" s="158"/>
      <c r="BG64" s="159" t="s">
        <v>43</v>
      </c>
      <c r="BH64" s="157"/>
      <c r="BI64" s="153"/>
      <c r="BJ64" s="158"/>
      <c r="BK64" s="157"/>
      <c r="BL64" s="158"/>
      <c r="BM64" s="159" t="s">
        <v>11</v>
      </c>
      <c r="BN64" s="157"/>
      <c r="BO64" s="158"/>
      <c r="BP64" s="157"/>
      <c r="BQ64" s="153"/>
      <c r="BR64" s="158"/>
      <c r="BS64" s="159" t="s">
        <v>43</v>
      </c>
      <c r="BT64" s="157"/>
      <c r="BU64" s="153"/>
      <c r="BV64" s="153"/>
      <c r="BW64" s="49"/>
      <c r="BX64" s="153"/>
      <c r="BY64" s="153"/>
      <c r="BZ64" s="153"/>
      <c r="CA64" s="153"/>
      <c r="CB64" s="153"/>
      <c r="CC64" s="153"/>
      <c r="CD64" s="153"/>
      <c r="CE64" s="158"/>
      <c r="CF64" s="159" t="s">
        <v>43</v>
      </c>
      <c r="CG64" s="157"/>
      <c r="CH64" s="153"/>
      <c r="CI64" s="158"/>
      <c r="CJ64" s="157"/>
      <c r="CK64" s="158"/>
      <c r="CL64" s="159" t="s">
        <v>11</v>
      </c>
      <c r="CM64" s="157"/>
      <c r="CN64" s="158"/>
      <c r="CO64" s="157"/>
      <c r="CP64" s="153"/>
      <c r="CQ64" s="158"/>
      <c r="CR64" s="159" t="s">
        <v>43</v>
      </c>
      <c r="CS64" s="157"/>
      <c r="CT64" s="153"/>
      <c r="CU64" s="158"/>
      <c r="CV64" s="53"/>
      <c r="CW64" s="49"/>
    </row>
    <row r="65" spans="1:101" ht="6" customHeight="1">
      <c r="A65" s="153"/>
      <c r="B65" s="153"/>
      <c r="C65" s="153"/>
      <c r="D65" s="153"/>
      <c r="E65" s="153"/>
      <c r="F65" s="153"/>
      <c r="G65" s="153"/>
      <c r="H65" s="158"/>
      <c r="I65" s="160"/>
      <c r="J65" s="157"/>
      <c r="K65" s="153"/>
      <c r="L65" s="158"/>
      <c r="M65" s="157"/>
      <c r="N65" s="158"/>
      <c r="O65" s="160"/>
      <c r="P65" s="157"/>
      <c r="Q65" s="158"/>
      <c r="R65" s="157"/>
      <c r="S65" s="153"/>
      <c r="T65" s="158"/>
      <c r="U65" s="160"/>
      <c r="V65" s="157"/>
      <c r="W65" s="153"/>
      <c r="X65" s="158"/>
      <c r="Y65" s="60"/>
      <c r="Z65" s="153"/>
      <c r="AA65" s="153"/>
      <c r="AB65" s="153"/>
      <c r="AC65" s="153"/>
      <c r="AD65" s="153"/>
      <c r="AE65" s="166"/>
      <c r="AF65" s="161"/>
      <c r="AG65" s="161"/>
      <c r="AH65" s="160"/>
      <c r="AI65" s="161"/>
      <c r="AJ65" s="161"/>
      <c r="AK65" s="161"/>
      <c r="AL65" s="157"/>
      <c r="AM65" s="158"/>
      <c r="AN65" s="160"/>
      <c r="AO65" s="157"/>
      <c r="AP65" s="158"/>
      <c r="AQ65" s="157"/>
      <c r="AR65" s="153"/>
      <c r="AS65" s="158"/>
      <c r="AT65" s="160"/>
      <c r="AU65" s="157"/>
      <c r="AV65" s="153"/>
      <c r="AW65" s="153"/>
      <c r="AX65" s="49"/>
      <c r="AY65" s="153"/>
      <c r="AZ65" s="153"/>
      <c r="BA65" s="153"/>
      <c r="BB65" s="153"/>
      <c r="BC65" s="153"/>
      <c r="BD65" s="153"/>
      <c r="BE65" s="153"/>
      <c r="BF65" s="158"/>
      <c r="BG65" s="160"/>
      <c r="BH65" s="157"/>
      <c r="BI65" s="153"/>
      <c r="BJ65" s="158"/>
      <c r="BK65" s="157"/>
      <c r="BL65" s="158"/>
      <c r="BM65" s="160"/>
      <c r="BN65" s="157"/>
      <c r="BO65" s="158"/>
      <c r="BP65" s="157"/>
      <c r="BQ65" s="153"/>
      <c r="BR65" s="158"/>
      <c r="BS65" s="160"/>
      <c r="BT65" s="157"/>
      <c r="BU65" s="153"/>
      <c r="BV65" s="153"/>
      <c r="BW65" s="49"/>
      <c r="BX65" s="153"/>
      <c r="BY65" s="153"/>
      <c r="BZ65" s="153"/>
      <c r="CA65" s="153"/>
      <c r="CB65" s="153"/>
      <c r="CC65" s="153"/>
      <c r="CD65" s="153"/>
      <c r="CE65" s="158"/>
      <c r="CF65" s="160"/>
      <c r="CG65" s="157"/>
      <c r="CH65" s="153"/>
      <c r="CI65" s="158"/>
      <c r="CJ65" s="157"/>
      <c r="CK65" s="158"/>
      <c r="CL65" s="160"/>
      <c r="CM65" s="157"/>
      <c r="CN65" s="158"/>
      <c r="CO65" s="157"/>
      <c r="CP65" s="153"/>
      <c r="CQ65" s="158"/>
      <c r="CR65" s="160"/>
      <c r="CS65" s="157"/>
      <c r="CT65" s="153"/>
      <c r="CU65" s="158"/>
      <c r="CV65" s="53"/>
      <c r="CW65" s="49"/>
    </row>
    <row r="66" spans="1:101" ht="6" customHeight="1">
      <c r="A66" s="153"/>
      <c r="B66" s="153"/>
      <c r="C66" s="153"/>
      <c r="D66" s="153"/>
      <c r="E66" s="153"/>
      <c r="F66" s="153"/>
      <c r="G66" s="153"/>
      <c r="H66" s="158"/>
      <c r="I66" s="57"/>
      <c r="J66" s="157"/>
      <c r="K66" s="153"/>
      <c r="L66" s="158"/>
      <c r="M66" s="157"/>
      <c r="N66" s="158"/>
      <c r="O66" s="57"/>
      <c r="P66" s="157"/>
      <c r="Q66" s="158"/>
      <c r="R66" s="157"/>
      <c r="S66" s="153"/>
      <c r="T66" s="158"/>
      <c r="U66" s="57"/>
      <c r="V66" s="157"/>
      <c r="W66" s="153"/>
      <c r="X66" s="158"/>
      <c r="Y66" s="60"/>
      <c r="Z66" s="153"/>
      <c r="AA66" s="153"/>
      <c r="AB66" s="153"/>
      <c r="AC66" s="153"/>
      <c r="AD66" s="153"/>
      <c r="AE66" s="168"/>
      <c r="AF66" s="159"/>
      <c r="AG66" s="159"/>
      <c r="AH66" s="57"/>
      <c r="AI66" s="159"/>
      <c r="AJ66" s="159"/>
      <c r="AK66" s="159"/>
      <c r="AL66" s="157"/>
      <c r="AM66" s="158"/>
      <c r="AN66" s="57"/>
      <c r="AO66" s="157"/>
      <c r="AP66" s="158"/>
      <c r="AQ66" s="157"/>
      <c r="AR66" s="153"/>
      <c r="AS66" s="158"/>
      <c r="AT66" s="57"/>
      <c r="AU66" s="157"/>
      <c r="AV66" s="153"/>
      <c r="AW66" s="153"/>
      <c r="AX66" s="49"/>
      <c r="AY66" s="153"/>
      <c r="AZ66" s="153"/>
      <c r="BA66" s="153"/>
      <c r="BB66" s="153"/>
      <c r="BC66" s="153"/>
      <c r="BD66" s="153"/>
      <c r="BE66" s="153"/>
      <c r="BF66" s="158"/>
      <c r="BG66" s="57"/>
      <c r="BH66" s="157"/>
      <c r="BI66" s="153"/>
      <c r="BJ66" s="158"/>
      <c r="BK66" s="157"/>
      <c r="BL66" s="158"/>
      <c r="BM66" s="57"/>
      <c r="BN66" s="157"/>
      <c r="BO66" s="158"/>
      <c r="BP66" s="157"/>
      <c r="BQ66" s="153"/>
      <c r="BR66" s="158"/>
      <c r="BS66" s="57"/>
      <c r="BT66" s="157"/>
      <c r="BU66" s="153"/>
      <c r="BV66" s="153"/>
      <c r="BW66" s="49"/>
      <c r="BX66" s="153"/>
      <c r="BY66" s="153"/>
      <c r="BZ66" s="153"/>
      <c r="CA66" s="153"/>
      <c r="CB66" s="153"/>
      <c r="CC66" s="153"/>
      <c r="CD66" s="153"/>
      <c r="CE66" s="158"/>
      <c r="CF66" s="57"/>
      <c r="CG66" s="157"/>
      <c r="CH66" s="153"/>
      <c r="CI66" s="158"/>
      <c r="CJ66" s="157"/>
      <c r="CK66" s="158"/>
      <c r="CL66" s="57"/>
      <c r="CM66" s="157"/>
      <c r="CN66" s="158"/>
      <c r="CO66" s="157"/>
      <c r="CP66" s="153"/>
      <c r="CQ66" s="158"/>
      <c r="CR66" s="57"/>
      <c r="CS66" s="157"/>
      <c r="CT66" s="153"/>
      <c r="CU66" s="158"/>
      <c r="CV66" s="53"/>
      <c r="CW66" s="49"/>
    </row>
    <row r="67" spans="1:101" ht="6" customHeight="1">
      <c r="A67" s="153">
        <v>5</v>
      </c>
      <c r="B67" s="153" t="s">
        <v>1</v>
      </c>
      <c r="C67" s="153"/>
      <c r="D67" s="153"/>
      <c r="E67" s="153"/>
      <c r="F67" s="153" t="str">
        <f>VLOOKUP(F47,リスト!$A$4:$L$8,11)</f>
        <v>坂口</v>
      </c>
      <c r="G67" s="153"/>
      <c r="H67" s="158"/>
      <c r="I67" s="51"/>
      <c r="J67" s="160" t="str">
        <f>リスト!$L$4</f>
        <v>國宗</v>
      </c>
      <c r="K67" s="160"/>
      <c r="L67" s="160"/>
      <c r="M67" s="157">
        <v>3</v>
      </c>
      <c r="N67" s="158"/>
      <c r="O67" s="51"/>
      <c r="P67" s="157" t="s">
        <v>385</v>
      </c>
      <c r="Q67" s="158"/>
      <c r="R67" s="157" t="str">
        <f>VLOOKUP(R47,リスト!$A$4:$L$8,11)</f>
        <v>森本</v>
      </c>
      <c r="S67" s="153"/>
      <c r="T67" s="158"/>
      <c r="U67" s="51"/>
      <c r="V67" s="157" t="str">
        <f>VLOOKUP(R47,リスト!$A$4:$L$8,12)</f>
        <v>白樫</v>
      </c>
      <c r="W67" s="153"/>
      <c r="X67" s="158"/>
      <c r="Y67" s="60"/>
      <c r="Z67" s="153">
        <v>5</v>
      </c>
      <c r="AA67" s="153" t="s">
        <v>1</v>
      </c>
      <c r="AB67" s="153"/>
      <c r="AC67" s="153"/>
      <c r="AD67" s="153"/>
      <c r="AE67" s="157" t="str">
        <f>VLOOKUP(AE47,リスト!$A$4:$L$8,11)</f>
        <v>西村</v>
      </c>
      <c r="AF67" s="153"/>
      <c r="AG67" s="158"/>
      <c r="AH67" s="51"/>
      <c r="AI67" s="160" t="str">
        <f>リスト!$L$6</f>
        <v>馬場</v>
      </c>
      <c r="AJ67" s="160"/>
      <c r="AK67" s="160"/>
      <c r="AL67" s="157">
        <v>2</v>
      </c>
      <c r="AM67" s="158"/>
      <c r="AN67" s="51"/>
      <c r="AO67" s="157" t="s">
        <v>385</v>
      </c>
      <c r="AP67" s="158"/>
      <c r="AQ67" s="157" t="str">
        <f>VLOOKUP(AQ47,リスト!$A$4:$L$8,11)</f>
        <v>島田</v>
      </c>
      <c r="AR67" s="153"/>
      <c r="AS67" s="158"/>
      <c r="AT67" s="51"/>
      <c r="AU67" s="157" t="str">
        <f>VLOOKUP(AQ47,リスト!$A$4:$L$8,12)</f>
        <v>小山</v>
      </c>
      <c r="AV67" s="153"/>
      <c r="AW67" s="153"/>
      <c r="AX67" s="49"/>
      <c r="AY67" s="153">
        <v>3</v>
      </c>
      <c r="AZ67" s="153" t="s">
        <v>3</v>
      </c>
      <c r="BA67" s="153"/>
      <c r="BB67" s="153"/>
      <c r="BC67" s="153"/>
      <c r="BD67" s="153" t="str">
        <f>VLOOKUP(BD55,リスト!$A$4:$L$8,7)</f>
        <v>上村</v>
      </c>
      <c r="BE67" s="153"/>
      <c r="BF67" s="158"/>
      <c r="BG67" s="51"/>
      <c r="BH67" s="157" t="str">
        <f>VLOOKUP(BD55,リスト!$A$4:$L$8,8)</f>
        <v>坂東</v>
      </c>
      <c r="BI67" s="153"/>
      <c r="BJ67" s="158"/>
      <c r="BK67" s="157">
        <v>3</v>
      </c>
      <c r="BL67" s="158"/>
      <c r="BM67" s="51"/>
      <c r="BN67" s="157" t="s">
        <v>385</v>
      </c>
      <c r="BO67" s="158"/>
      <c r="BP67" s="157" t="str">
        <f>VLOOKUP(BP55,リスト!$A$4:$L$9,7)</f>
        <v>阪田</v>
      </c>
      <c r="BQ67" s="153"/>
      <c r="BR67" s="158"/>
      <c r="BS67" s="51"/>
      <c r="BT67" s="157" t="str">
        <f>VLOOKUP(BP55,リスト!$A$4:$L$9,8)</f>
        <v>小谷</v>
      </c>
      <c r="BU67" s="153"/>
      <c r="BV67" s="153"/>
      <c r="BW67" s="49"/>
      <c r="BX67" s="153">
        <v>3</v>
      </c>
      <c r="BY67" s="153" t="s">
        <v>3</v>
      </c>
      <c r="BZ67" s="153"/>
      <c r="CA67" s="153"/>
      <c r="CB67" s="153"/>
      <c r="CC67" s="153" t="str">
        <f>VLOOKUP(CC55,リスト!$A$4:$L$8,7)</f>
        <v>三宅</v>
      </c>
      <c r="CD67" s="153"/>
      <c r="CE67" s="158"/>
      <c r="CF67" s="51"/>
      <c r="CG67" s="157" t="str">
        <f>VLOOKUP(CC55,リスト!$A$4:$L$8,8)</f>
        <v>池崎</v>
      </c>
      <c r="CH67" s="153"/>
      <c r="CI67" s="158"/>
      <c r="CJ67" s="157" t="s">
        <v>385</v>
      </c>
      <c r="CK67" s="158"/>
      <c r="CL67" s="51"/>
      <c r="CM67" s="157">
        <v>3</v>
      </c>
      <c r="CN67" s="158"/>
      <c r="CO67" s="157" t="str">
        <f>VLOOKUP(CO55,リスト!$A$4:$L$9,7)</f>
        <v>坂下</v>
      </c>
      <c r="CP67" s="153"/>
      <c r="CQ67" s="158"/>
      <c r="CR67" s="51"/>
      <c r="CS67" s="157" t="str">
        <f>VLOOKUP(CO55,リスト!$A$4:$L$9,8)</f>
        <v>中山</v>
      </c>
      <c r="CT67" s="153"/>
      <c r="CU67" s="158"/>
      <c r="CV67" s="53"/>
      <c r="CW67" s="49"/>
    </row>
    <row r="68" spans="1:101" ht="6" customHeight="1">
      <c r="A68" s="153"/>
      <c r="B68" s="153"/>
      <c r="C68" s="153"/>
      <c r="D68" s="153"/>
      <c r="E68" s="153"/>
      <c r="F68" s="153"/>
      <c r="G68" s="153"/>
      <c r="H68" s="158"/>
      <c r="I68" s="159" t="s">
        <v>12</v>
      </c>
      <c r="J68" s="161"/>
      <c r="K68" s="161"/>
      <c r="L68" s="161"/>
      <c r="M68" s="157"/>
      <c r="N68" s="158"/>
      <c r="O68" s="159" t="s">
        <v>11</v>
      </c>
      <c r="P68" s="157"/>
      <c r="Q68" s="158"/>
      <c r="R68" s="157"/>
      <c r="S68" s="153"/>
      <c r="T68" s="158"/>
      <c r="U68" s="159" t="s">
        <v>12</v>
      </c>
      <c r="V68" s="157"/>
      <c r="W68" s="153"/>
      <c r="X68" s="158"/>
      <c r="Y68" s="60"/>
      <c r="Z68" s="153"/>
      <c r="AA68" s="153"/>
      <c r="AB68" s="153"/>
      <c r="AC68" s="153"/>
      <c r="AD68" s="153"/>
      <c r="AE68" s="157"/>
      <c r="AF68" s="153"/>
      <c r="AG68" s="158"/>
      <c r="AH68" s="159" t="s">
        <v>12</v>
      </c>
      <c r="AI68" s="161"/>
      <c r="AJ68" s="161"/>
      <c r="AK68" s="161"/>
      <c r="AL68" s="157"/>
      <c r="AM68" s="158"/>
      <c r="AN68" s="159" t="s">
        <v>11</v>
      </c>
      <c r="AO68" s="157"/>
      <c r="AP68" s="158"/>
      <c r="AQ68" s="157"/>
      <c r="AR68" s="153"/>
      <c r="AS68" s="158"/>
      <c r="AT68" s="159" t="s">
        <v>12</v>
      </c>
      <c r="AU68" s="157"/>
      <c r="AV68" s="153"/>
      <c r="AW68" s="153"/>
      <c r="AX68" s="49"/>
      <c r="AY68" s="153"/>
      <c r="AZ68" s="153"/>
      <c r="BA68" s="153"/>
      <c r="BB68" s="153"/>
      <c r="BC68" s="153"/>
      <c r="BD68" s="153"/>
      <c r="BE68" s="153"/>
      <c r="BF68" s="158"/>
      <c r="BG68" s="159" t="s">
        <v>12</v>
      </c>
      <c r="BH68" s="157"/>
      <c r="BI68" s="153"/>
      <c r="BJ68" s="158"/>
      <c r="BK68" s="157"/>
      <c r="BL68" s="158"/>
      <c r="BM68" s="159" t="s">
        <v>11</v>
      </c>
      <c r="BN68" s="157"/>
      <c r="BO68" s="158"/>
      <c r="BP68" s="157"/>
      <c r="BQ68" s="153"/>
      <c r="BR68" s="158"/>
      <c r="BS68" s="159" t="s">
        <v>43</v>
      </c>
      <c r="BT68" s="157"/>
      <c r="BU68" s="153"/>
      <c r="BV68" s="153"/>
      <c r="BW68" s="49"/>
      <c r="BX68" s="153"/>
      <c r="BY68" s="153"/>
      <c r="BZ68" s="153"/>
      <c r="CA68" s="153"/>
      <c r="CB68" s="153"/>
      <c r="CC68" s="153"/>
      <c r="CD68" s="153"/>
      <c r="CE68" s="158"/>
      <c r="CF68" s="159" t="s">
        <v>12</v>
      </c>
      <c r="CG68" s="157"/>
      <c r="CH68" s="153"/>
      <c r="CI68" s="158"/>
      <c r="CJ68" s="157"/>
      <c r="CK68" s="158"/>
      <c r="CL68" s="159" t="s">
        <v>11</v>
      </c>
      <c r="CM68" s="157"/>
      <c r="CN68" s="158"/>
      <c r="CO68" s="157"/>
      <c r="CP68" s="153"/>
      <c r="CQ68" s="158"/>
      <c r="CR68" s="159" t="s">
        <v>43</v>
      </c>
      <c r="CS68" s="157"/>
      <c r="CT68" s="153"/>
      <c r="CU68" s="158"/>
      <c r="CV68" s="53"/>
      <c r="CW68" s="49"/>
    </row>
    <row r="69" spans="1:101" ht="6" customHeight="1">
      <c r="A69" s="153"/>
      <c r="B69" s="153"/>
      <c r="C69" s="153"/>
      <c r="D69" s="153"/>
      <c r="E69" s="153"/>
      <c r="F69" s="153"/>
      <c r="G69" s="153"/>
      <c r="H69" s="158"/>
      <c r="I69" s="160"/>
      <c r="J69" s="161"/>
      <c r="K69" s="161"/>
      <c r="L69" s="161"/>
      <c r="M69" s="157"/>
      <c r="N69" s="158"/>
      <c r="O69" s="160"/>
      <c r="P69" s="157"/>
      <c r="Q69" s="158"/>
      <c r="R69" s="157"/>
      <c r="S69" s="153"/>
      <c r="T69" s="158"/>
      <c r="U69" s="160"/>
      <c r="V69" s="157"/>
      <c r="W69" s="153"/>
      <c r="X69" s="158"/>
      <c r="Y69" s="60"/>
      <c r="Z69" s="153"/>
      <c r="AA69" s="153"/>
      <c r="AB69" s="153"/>
      <c r="AC69" s="153"/>
      <c r="AD69" s="153"/>
      <c r="AE69" s="157"/>
      <c r="AF69" s="153"/>
      <c r="AG69" s="158"/>
      <c r="AH69" s="160"/>
      <c r="AI69" s="161"/>
      <c r="AJ69" s="161"/>
      <c r="AK69" s="161"/>
      <c r="AL69" s="157"/>
      <c r="AM69" s="158"/>
      <c r="AN69" s="160"/>
      <c r="AO69" s="157"/>
      <c r="AP69" s="158"/>
      <c r="AQ69" s="157"/>
      <c r="AR69" s="153"/>
      <c r="AS69" s="158"/>
      <c r="AT69" s="160"/>
      <c r="AU69" s="157"/>
      <c r="AV69" s="153"/>
      <c r="AW69" s="153"/>
      <c r="AX69" s="49"/>
      <c r="AY69" s="153"/>
      <c r="AZ69" s="153"/>
      <c r="BA69" s="153"/>
      <c r="BB69" s="153"/>
      <c r="BC69" s="153"/>
      <c r="BD69" s="153"/>
      <c r="BE69" s="153"/>
      <c r="BF69" s="158"/>
      <c r="BG69" s="160"/>
      <c r="BH69" s="157"/>
      <c r="BI69" s="153"/>
      <c r="BJ69" s="158"/>
      <c r="BK69" s="157"/>
      <c r="BL69" s="158"/>
      <c r="BM69" s="160"/>
      <c r="BN69" s="157"/>
      <c r="BO69" s="158"/>
      <c r="BP69" s="157"/>
      <c r="BQ69" s="153"/>
      <c r="BR69" s="158"/>
      <c r="BS69" s="160"/>
      <c r="BT69" s="157"/>
      <c r="BU69" s="153"/>
      <c r="BV69" s="153"/>
      <c r="BW69" s="49"/>
      <c r="BX69" s="153"/>
      <c r="BY69" s="153"/>
      <c r="BZ69" s="153"/>
      <c r="CA69" s="153"/>
      <c r="CB69" s="153"/>
      <c r="CC69" s="153"/>
      <c r="CD69" s="153"/>
      <c r="CE69" s="158"/>
      <c r="CF69" s="160"/>
      <c r="CG69" s="157"/>
      <c r="CH69" s="153"/>
      <c r="CI69" s="158"/>
      <c r="CJ69" s="157"/>
      <c r="CK69" s="158"/>
      <c r="CL69" s="160"/>
      <c r="CM69" s="157"/>
      <c r="CN69" s="158"/>
      <c r="CO69" s="157"/>
      <c r="CP69" s="153"/>
      <c r="CQ69" s="158"/>
      <c r="CR69" s="160"/>
      <c r="CS69" s="157"/>
      <c r="CT69" s="153"/>
      <c r="CU69" s="158"/>
      <c r="CV69" s="53"/>
      <c r="CW69" s="49"/>
    </row>
    <row r="70" spans="1:101" ht="6" customHeight="1">
      <c r="A70" s="153"/>
      <c r="B70" s="153"/>
      <c r="C70" s="153"/>
      <c r="D70" s="153"/>
      <c r="E70" s="153"/>
      <c r="F70" s="153"/>
      <c r="G70" s="153"/>
      <c r="H70" s="158"/>
      <c r="I70" s="57"/>
      <c r="J70" s="159"/>
      <c r="K70" s="159"/>
      <c r="L70" s="159"/>
      <c r="M70" s="157"/>
      <c r="N70" s="158"/>
      <c r="O70" s="57"/>
      <c r="P70" s="157"/>
      <c r="Q70" s="158"/>
      <c r="R70" s="157"/>
      <c r="S70" s="153"/>
      <c r="T70" s="158"/>
      <c r="U70" s="57"/>
      <c r="V70" s="157"/>
      <c r="W70" s="153"/>
      <c r="X70" s="158"/>
      <c r="Y70" s="60"/>
      <c r="Z70" s="153"/>
      <c r="AA70" s="153"/>
      <c r="AB70" s="153"/>
      <c r="AC70" s="153"/>
      <c r="AD70" s="153"/>
      <c r="AE70" s="157"/>
      <c r="AF70" s="153"/>
      <c r="AG70" s="158"/>
      <c r="AH70" s="57"/>
      <c r="AI70" s="159"/>
      <c r="AJ70" s="159"/>
      <c r="AK70" s="159"/>
      <c r="AL70" s="157"/>
      <c r="AM70" s="158"/>
      <c r="AN70" s="57"/>
      <c r="AO70" s="157"/>
      <c r="AP70" s="158"/>
      <c r="AQ70" s="157"/>
      <c r="AR70" s="153"/>
      <c r="AS70" s="158"/>
      <c r="AT70" s="57"/>
      <c r="AU70" s="157"/>
      <c r="AV70" s="153"/>
      <c r="AW70" s="153"/>
      <c r="AX70" s="49"/>
      <c r="AY70" s="153"/>
      <c r="AZ70" s="153"/>
      <c r="BA70" s="153"/>
      <c r="BB70" s="153"/>
      <c r="BC70" s="153"/>
      <c r="BD70" s="153"/>
      <c r="BE70" s="153"/>
      <c r="BF70" s="158"/>
      <c r="BG70" s="57"/>
      <c r="BH70" s="157"/>
      <c r="BI70" s="153"/>
      <c r="BJ70" s="158"/>
      <c r="BK70" s="157"/>
      <c r="BL70" s="158"/>
      <c r="BM70" s="57"/>
      <c r="BN70" s="157"/>
      <c r="BO70" s="158"/>
      <c r="BP70" s="157"/>
      <c r="BQ70" s="153"/>
      <c r="BR70" s="158"/>
      <c r="BS70" s="57"/>
      <c r="BT70" s="157"/>
      <c r="BU70" s="153"/>
      <c r="BV70" s="153"/>
      <c r="BW70" s="49"/>
      <c r="BX70" s="153"/>
      <c r="BY70" s="153"/>
      <c r="BZ70" s="153"/>
      <c r="CA70" s="153"/>
      <c r="CB70" s="153"/>
      <c r="CC70" s="153"/>
      <c r="CD70" s="153"/>
      <c r="CE70" s="158"/>
      <c r="CF70" s="57"/>
      <c r="CG70" s="157"/>
      <c r="CH70" s="153"/>
      <c r="CI70" s="158"/>
      <c r="CJ70" s="157"/>
      <c r="CK70" s="158"/>
      <c r="CL70" s="57"/>
      <c r="CM70" s="157"/>
      <c r="CN70" s="158"/>
      <c r="CO70" s="157"/>
      <c r="CP70" s="153"/>
      <c r="CQ70" s="158"/>
      <c r="CR70" s="57"/>
      <c r="CS70" s="157"/>
      <c r="CT70" s="153"/>
      <c r="CU70" s="158"/>
      <c r="CV70" s="53"/>
      <c r="CW70" s="49"/>
    </row>
    <row r="71" spans="1:101" ht="6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54"/>
      <c r="P71" s="49"/>
      <c r="Q71" s="49"/>
      <c r="R71" s="49"/>
      <c r="S71" s="49"/>
      <c r="T71" s="51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153">
        <v>4</v>
      </c>
      <c r="AZ71" s="153" t="s">
        <v>2</v>
      </c>
      <c r="BA71" s="153"/>
      <c r="BB71" s="153"/>
      <c r="BC71" s="153"/>
      <c r="BD71" s="153" t="str">
        <f>VLOOKUP(BD55,リスト!$A$4:$L$8,9)</f>
        <v>榎本</v>
      </c>
      <c r="BE71" s="153"/>
      <c r="BF71" s="158"/>
      <c r="BG71" s="51"/>
      <c r="BH71" s="157" t="str">
        <f>VLOOKUP(BD55,リスト!$A$4:$L$8,10)</f>
        <v>田中</v>
      </c>
      <c r="BI71" s="153"/>
      <c r="BJ71" s="158"/>
      <c r="BK71" s="157">
        <v>2</v>
      </c>
      <c r="BL71" s="158"/>
      <c r="BM71" s="51"/>
      <c r="BN71" s="157" t="s">
        <v>385</v>
      </c>
      <c r="BO71" s="158"/>
      <c r="BP71" s="157" t="str">
        <f>VLOOKUP(BP55,リスト!$A$4:$L$9,9)</f>
        <v>政本</v>
      </c>
      <c r="BQ71" s="153"/>
      <c r="BR71" s="158"/>
      <c r="BS71" s="51"/>
      <c r="BT71" s="157" t="str">
        <f>VLOOKUP(BP55,リスト!$A$4:$L$9,10)</f>
        <v>園</v>
      </c>
      <c r="BU71" s="153"/>
      <c r="BV71" s="153"/>
      <c r="BW71" s="49"/>
      <c r="BX71" s="153">
        <v>4</v>
      </c>
      <c r="BY71" s="153" t="s">
        <v>2</v>
      </c>
      <c r="BZ71" s="153"/>
      <c r="CA71" s="153"/>
      <c r="CB71" s="153"/>
      <c r="CC71" s="153" t="str">
        <f>VLOOKUP(CC55,リスト!$A$4:$L$8,9)</f>
        <v>北川</v>
      </c>
      <c r="CD71" s="153"/>
      <c r="CE71" s="158"/>
      <c r="CF71" s="51"/>
      <c r="CG71" s="157" t="str">
        <f>VLOOKUP(CC55,リスト!$A$4:$L$8,10)</f>
        <v>樫根</v>
      </c>
      <c r="CH71" s="153"/>
      <c r="CI71" s="158"/>
      <c r="CJ71" s="157" t="s">
        <v>385</v>
      </c>
      <c r="CK71" s="158"/>
      <c r="CL71" s="51"/>
      <c r="CM71" s="157">
        <v>3</v>
      </c>
      <c r="CN71" s="158"/>
      <c r="CO71" s="157" t="str">
        <f>VLOOKUP(CO55,リスト!$A$4:$L$9,9)</f>
        <v>松井</v>
      </c>
      <c r="CP71" s="153"/>
      <c r="CQ71" s="158"/>
      <c r="CR71" s="51"/>
      <c r="CS71" s="157" t="str">
        <f>VLOOKUP(CO55,リスト!$A$4:$L$9,10)</f>
        <v>山田</v>
      </c>
      <c r="CT71" s="153"/>
      <c r="CU71" s="158"/>
      <c r="CV71" s="53"/>
      <c r="CW71" s="49"/>
    </row>
    <row r="72" spans="1:101" ht="6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54"/>
      <c r="P72" s="49"/>
      <c r="Q72" s="49"/>
      <c r="R72" s="49"/>
      <c r="S72" s="49"/>
      <c r="T72" s="54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153"/>
      <c r="AZ72" s="153"/>
      <c r="BA72" s="153"/>
      <c r="BB72" s="153"/>
      <c r="BC72" s="153"/>
      <c r="BD72" s="153"/>
      <c r="BE72" s="153"/>
      <c r="BF72" s="158"/>
      <c r="BG72" s="159" t="s">
        <v>12</v>
      </c>
      <c r="BH72" s="157"/>
      <c r="BI72" s="153"/>
      <c r="BJ72" s="158"/>
      <c r="BK72" s="157"/>
      <c r="BL72" s="158"/>
      <c r="BM72" s="159" t="s">
        <v>11</v>
      </c>
      <c r="BN72" s="157"/>
      <c r="BO72" s="158"/>
      <c r="BP72" s="157"/>
      <c r="BQ72" s="153"/>
      <c r="BR72" s="158"/>
      <c r="BS72" s="159" t="s">
        <v>43</v>
      </c>
      <c r="BT72" s="157"/>
      <c r="BU72" s="153"/>
      <c r="BV72" s="153"/>
      <c r="BW72" s="49"/>
      <c r="BX72" s="153"/>
      <c r="BY72" s="153"/>
      <c r="BZ72" s="153"/>
      <c r="CA72" s="153"/>
      <c r="CB72" s="153"/>
      <c r="CC72" s="153"/>
      <c r="CD72" s="153"/>
      <c r="CE72" s="158"/>
      <c r="CF72" s="159" t="s">
        <v>12</v>
      </c>
      <c r="CG72" s="157"/>
      <c r="CH72" s="153"/>
      <c r="CI72" s="158"/>
      <c r="CJ72" s="157"/>
      <c r="CK72" s="158"/>
      <c r="CL72" s="159" t="s">
        <v>11</v>
      </c>
      <c r="CM72" s="157"/>
      <c r="CN72" s="158"/>
      <c r="CO72" s="157"/>
      <c r="CP72" s="153"/>
      <c r="CQ72" s="158"/>
      <c r="CR72" s="159" t="s">
        <v>43</v>
      </c>
      <c r="CS72" s="157"/>
      <c r="CT72" s="153"/>
      <c r="CU72" s="158"/>
      <c r="CV72" s="53"/>
      <c r="CW72" s="49"/>
    </row>
    <row r="73" spans="1:101" ht="6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54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153"/>
      <c r="AZ73" s="153"/>
      <c r="BA73" s="153"/>
      <c r="BB73" s="153"/>
      <c r="BC73" s="153"/>
      <c r="BD73" s="153"/>
      <c r="BE73" s="153"/>
      <c r="BF73" s="158"/>
      <c r="BG73" s="160"/>
      <c r="BH73" s="157"/>
      <c r="BI73" s="153"/>
      <c r="BJ73" s="158"/>
      <c r="BK73" s="157"/>
      <c r="BL73" s="158"/>
      <c r="BM73" s="160"/>
      <c r="BN73" s="157"/>
      <c r="BO73" s="158"/>
      <c r="BP73" s="157"/>
      <c r="BQ73" s="153"/>
      <c r="BR73" s="158"/>
      <c r="BS73" s="160"/>
      <c r="BT73" s="157"/>
      <c r="BU73" s="153"/>
      <c r="BV73" s="153"/>
      <c r="BW73" s="49"/>
      <c r="BX73" s="153"/>
      <c r="BY73" s="153"/>
      <c r="BZ73" s="153"/>
      <c r="CA73" s="153"/>
      <c r="CB73" s="153"/>
      <c r="CC73" s="153"/>
      <c r="CD73" s="153"/>
      <c r="CE73" s="158"/>
      <c r="CF73" s="160"/>
      <c r="CG73" s="157"/>
      <c r="CH73" s="153"/>
      <c r="CI73" s="158"/>
      <c r="CJ73" s="157"/>
      <c r="CK73" s="158"/>
      <c r="CL73" s="160"/>
      <c r="CM73" s="157"/>
      <c r="CN73" s="158"/>
      <c r="CO73" s="157"/>
      <c r="CP73" s="153"/>
      <c r="CQ73" s="158"/>
      <c r="CR73" s="160"/>
      <c r="CS73" s="157"/>
      <c r="CT73" s="153"/>
      <c r="CU73" s="158"/>
      <c r="CV73" s="53"/>
      <c r="CW73" s="49"/>
    </row>
    <row r="74" spans="1:101" ht="6" customHeight="1">
      <c r="A74" s="164" t="s">
        <v>109</v>
      </c>
      <c r="B74" s="160"/>
      <c r="C74" s="160"/>
      <c r="D74" s="160"/>
      <c r="E74" s="165"/>
      <c r="F74" s="153">
        <v>5</v>
      </c>
      <c r="G74" s="158"/>
      <c r="H74" s="157" t="str">
        <f>VLOOKUP(F74,リスト!$A$4:$L$8,2)</f>
        <v>滋賀県</v>
      </c>
      <c r="I74" s="153"/>
      <c r="J74" s="153"/>
      <c r="K74" s="153"/>
      <c r="L74" s="158"/>
      <c r="M74" s="162">
        <v>1</v>
      </c>
      <c r="N74" s="163"/>
      <c r="O74" s="51"/>
      <c r="P74" s="162" t="s">
        <v>385</v>
      </c>
      <c r="Q74" s="163"/>
      <c r="R74" s="160">
        <v>6</v>
      </c>
      <c r="S74" s="160"/>
      <c r="T74" s="160" t="str">
        <f>VLOOKUP(R74,リスト!$A$4:$L$9,2)</f>
        <v>京都府</v>
      </c>
      <c r="U74" s="160"/>
      <c r="V74" s="160"/>
      <c r="W74" s="160"/>
      <c r="X74" s="165"/>
      <c r="Y74" s="49"/>
      <c r="Z74" s="164" t="s">
        <v>109</v>
      </c>
      <c r="AA74" s="160"/>
      <c r="AB74" s="160"/>
      <c r="AC74" s="160"/>
      <c r="AD74" s="165"/>
      <c r="AE74" s="153">
        <v>1</v>
      </c>
      <c r="AF74" s="158"/>
      <c r="AG74" s="157" t="str">
        <f>VLOOKUP(AE74,リスト!$A$4:$L$8,2)</f>
        <v>奈良県</v>
      </c>
      <c r="AH74" s="153"/>
      <c r="AI74" s="153"/>
      <c r="AJ74" s="153"/>
      <c r="AK74" s="158"/>
      <c r="AL74" s="162" t="s">
        <v>386</v>
      </c>
      <c r="AM74" s="163"/>
      <c r="AN74" s="51"/>
      <c r="AO74" s="162">
        <v>2</v>
      </c>
      <c r="AP74" s="163"/>
      <c r="AQ74" s="157">
        <v>3</v>
      </c>
      <c r="AR74" s="158"/>
      <c r="AS74" s="157" t="str">
        <f>VLOOKUP(AQ74,リスト!$A$4:$L$8,2)</f>
        <v>兵庫県</v>
      </c>
      <c r="AT74" s="153"/>
      <c r="AU74" s="153"/>
      <c r="AV74" s="153"/>
      <c r="AW74" s="153"/>
      <c r="AX74" s="49"/>
      <c r="AY74" s="153"/>
      <c r="AZ74" s="153"/>
      <c r="BA74" s="153"/>
      <c r="BB74" s="153"/>
      <c r="BC74" s="153"/>
      <c r="BD74" s="153"/>
      <c r="BE74" s="153"/>
      <c r="BF74" s="158"/>
      <c r="BG74" s="57"/>
      <c r="BH74" s="157"/>
      <c r="BI74" s="153"/>
      <c r="BJ74" s="158"/>
      <c r="BK74" s="157"/>
      <c r="BL74" s="158"/>
      <c r="BM74" s="57"/>
      <c r="BN74" s="157"/>
      <c r="BO74" s="158"/>
      <c r="BP74" s="157"/>
      <c r="BQ74" s="153"/>
      <c r="BR74" s="158"/>
      <c r="BS74" s="57"/>
      <c r="BT74" s="157"/>
      <c r="BU74" s="153"/>
      <c r="BV74" s="153"/>
      <c r="BW74" s="49"/>
      <c r="BX74" s="153"/>
      <c r="BY74" s="153"/>
      <c r="BZ74" s="153"/>
      <c r="CA74" s="153"/>
      <c r="CB74" s="153"/>
      <c r="CC74" s="153"/>
      <c r="CD74" s="153"/>
      <c r="CE74" s="158"/>
      <c r="CF74" s="57"/>
      <c r="CG74" s="157"/>
      <c r="CH74" s="153"/>
      <c r="CI74" s="158"/>
      <c r="CJ74" s="157"/>
      <c r="CK74" s="158"/>
      <c r="CL74" s="57"/>
      <c r="CM74" s="157"/>
      <c r="CN74" s="158"/>
      <c r="CO74" s="157"/>
      <c r="CP74" s="153"/>
      <c r="CQ74" s="158"/>
      <c r="CR74" s="57"/>
      <c r="CS74" s="157"/>
      <c r="CT74" s="153"/>
      <c r="CU74" s="158"/>
      <c r="CV74" s="53"/>
      <c r="CW74" s="49"/>
    </row>
    <row r="75" spans="1:101" ht="6" customHeight="1">
      <c r="A75" s="166"/>
      <c r="B75" s="161"/>
      <c r="C75" s="161"/>
      <c r="D75" s="161"/>
      <c r="E75" s="167"/>
      <c r="F75" s="153"/>
      <c r="G75" s="158"/>
      <c r="H75" s="157"/>
      <c r="I75" s="153"/>
      <c r="J75" s="153"/>
      <c r="K75" s="153"/>
      <c r="L75" s="158"/>
      <c r="M75" s="162"/>
      <c r="N75" s="163"/>
      <c r="O75" s="159" t="s">
        <v>11</v>
      </c>
      <c r="P75" s="162"/>
      <c r="Q75" s="163"/>
      <c r="R75" s="161"/>
      <c r="S75" s="161"/>
      <c r="T75" s="161"/>
      <c r="U75" s="161"/>
      <c r="V75" s="161"/>
      <c r="W75" s="161"/>
      <c r="X75" s="167"/>
      <c r="Y75" s="55"/>
      <c r="Z75" s="166"/>
      <c r="AA75" s="161"/>
      <c r="AB75" s="161"/>
      <c r="AC75" s="161"/>
      <c r="AD75" s="167"/>
      <c r="AE75" s="153"/>
      <c r="AF75" s="158"/>
      <c r="AG75" s="157"/>
      <c r="AH75" s="153"/>
      <c r="AI75" s="153"/>
      <c r="AJ75" s="153"/>
      <c r="AK75" s="158"/>
      <c r="AL75" s="162"/>
      <c r="AM75" s="163"/>
      <c r="AN75" s="159" t="s">
        <v>11</v>
      </c>
      <c r="AO75" s="162"/>
      <c r="AP75" s="163"/>
      <c r="AQ75" s="157"/>
      <c r="AR75" s="158"/>
      <c r="AS75" s="157"/>
      <c r="AT75" s="153"/>
      <c r="AU75" s="153"/>
      <c r="AV75" s="153"/>
      <c r="AW75" s="153"/>
      <c r="AX75" s="49"/>
      <c r="AY75" s="153">
        <v>5</v>
      </c>
      <c r="AZ75" s="153" t="s">
        <v>1</v>
      </c>
      <c r="BA75" s="153"/>
      <c r="BB75" s="153"/>
      <c r="BC75" s="153"/>
      <c r="BD75" s="153" t="str">
        <f>VLOOKUP(BD55,リスト!$A$4:$L$8,11)</f>
        <v>森本</v>
      </c>
      <c r="BE75" s="153"/>
      <c r="BF75" s="158"/>
      <c r="BG75" s="51"/>
      <c r="BH75" s="157" t="str">
        <f>VLOOKUP(BD55,リスト!$A$4:$L$8,12)</f>
        <v>白樫</v>
      </c>
      <c r="BI75" s="153"/>
      <c r="BJ75" s="158"/>
      <c r="BK75" s="157" t="s">
        <v>385</v>
      </c>
      <c r="BL75" s="158"/>
      <c r="BM75" s="51"/>
      <c r="BN75" s="157">
        <v>1</v>
      </c>
      <c r="BO75" s="158"/>
      <c r="BP75" s="157" t="str">
        <f>VLOOKUP(BP55,リスト!$A$4:$L$9,11)</f>
        <v>島田</v>
      </c>
      <c r="BQ75" s="153"/>
      <c r="BR75" s="158"/>
      <c r="BS75" s="51"/>
      <c r="BT75" s="157" t="str">
        <f>VLOOKUP(BP55,リスト!$A$4:$L$9,12)</f>
        <v>小山</v>
      </c>
      <c r="BU75" s="153"/>
      <c r="BV75" s="153"/>
      <c r="BW75" s="49"/>
      <c r="BX75" s="153">
        <v>5</v>
      </c>
      <c r="BY75" s="153" t="s">
        <v>1</v>
      </c>
      <c r="BZ75" s="153"/>
      <c r="CA75" s="153"/>
      <c r="CB75" s="153"/>
      <c r="CC75" s="153" t="str">
        <f>VLOOKUP(CC55,リスト!$A$4:$L$8,11)</f>
        <v>坂口</v>
      </c>
      <c r="CD75" s="153"/>
      <c r="CE75" s="158"/>
      <c r="CF75" s="51"/>
      <c r="CG75" s="160" t="str">
        <f>リスト!$L$4</f>
        <v>國宗</v>
      </c>
      <c r="CH75" s="160"/>
      <c r="CI75" s="160"/>
      <c r="CJ75" s="157">
        <v>0</v>
      </c>
      <c r="CK75" s="158"/>
      <c r="CL75" s="51"/>
      <c r="CM75" s="157" t="s">
        <v>385</v>
      </c>
      <c r="CN75" s="158"/>
      <c r="CO75" s="157" t="str">
        <f>VLOOKUP(CO55,リスト!$A$4:$L$9,11)</f>
        <v>長瀬</v>
      </c>
      <c r="CP75" s="153"/>
      <c r="CQ75" s="158"/>
      <c r="CR75" s="51"/>
      <c r="CS75" s="157" t="str">
        <f>VLOOKUP(CO55,リスト!$A$4:$L$9,12)</f>
        <v>明河</v>
      </c>
      <c r="CT75" s="153"/>
      <c r="CU75" s="158"/>
      <c r="CV75" s="53"/>
      <c r="CW75" s="49"/>
    </row>
    <row r="76" spans="1:101" ht="6" customHeight="1">
      <c r="A76" s="166"/>
      <c r="B76" s="161"/>
      <c r="C76" s="161"/>
      <c r="D76" s="161"/>
      <c r="E76" s="167"/>
      <c r="F76" s="153"/>
      <c r="G76" s="158"/>
      <c r="H76" s="157"/>
      <c r="I76" s="153"/>
      <c r="J76" s="153"/>
      <c r="K76" s="153"/>
      <c r="L76" s="158"/>
      <c r="M76" s="162"/>
      <c r="N76" s="163"/>
      <c r="O76" s="160"/>
      <c r="P76" s="162"/>
      <c r="Q76" s="163"/>
      <c r="R76" s="161"/>
      <c r="S76" s="161"/>
      <c r="T76" s="161"/>
      <c r="U76" s="161"/>
      <c r="V76" s="161"/>
      <c r="W76" s="161"/>
      <c r="X76" s="167"/>
      <c r="Y76" s="55"/>
      <c r="Z76" s="166"/>
      <c r="AA76" s="161"/>
      <c r="AB76" s="161"/>
      <c r="AC76" s="161"/>
      <c r="AD76" s="167"/>
      <c r="AE76" s="153"/>
      <c r="AF76" s="158"/>
      <c r="AG76" s="157"/>
      <c r="AH76" s="153"/>
      <c r="AI76" s="153"/>
      <c r="AJ76" s="153"/>
      <c r="AK76" s="158"/>
      <c r="AL76" s="162"/>
      <c r="AM76" s="163"/>
      <c r="AN76" s="160"/>
      <c r="AO76" s="162"/>
      <c r="AP76" s="163"/>
      <c r="AQ76" s="157"/>
      <c r="AR76" s="158"/>
      <c r="AS76" s="157"/>
      <c r="AT76" s="153"/>
      <c r="AU76" s="153"/>
      <c r="AV76" s="153"/>
      <c r="AW76" s="153"/>
      <c r="AX76" s="49"/>
      <c r="AY76" s="153"/>
      <c r="AZ76" s="153"/>
      <c r="BA76" s="153"/>
      <c r="BB76" s="153"/>
      <c r="BC76" s="153"/>
      <c r="BD76" s="153"/>
      <c r="BE76" s="153"/>
      <c r="BF76" s="158"/>
      <c r="BG76" s="159" t="s">
        <v>12</v>
      </c>
      <c r="BH76" s="157"/>
      <c r="BI76" s="153"/>
      <c r="BJ76" s="158"/>
      <c r="BK76" s="157"/>
      <c r="BL76" s="158"/>
      <c r="BM76" s="159" t="s">
        <v>11</v>
      </c>
      <c r="BN76" s="157"/>
      <c r="BO76" s="158"/>
      <c r="BP76" s="157"/>
      <c r="BQ76" s="153"/>
      <c r="BR76" s="158"/>
      <c r="BS76" s="159" t="s">
        <v>43</v>
      </c>
      <c r="BT76" s="157"/>
      <c r="BU76" s="153"/>
      <c r="BV76" s="153"/>
      <c r="BW76" s="49"/>
      <c r="BX76" s="153"/>
      <c r="BY76" s="153"/>
      <c r="BZ76" s="153"/>
      <c r="CA76" s="153"/>
      <c r="CB76" s="153"/>
      <c r="CC76" s="153"/>
      <c r="CD76" s="153"/>
      <c r="CE76" s="158"/>
      <c r="CF76" s="159" t="s">
        <v>12</v>
      </c>
      <c r="CG76" s="161"/>
      <c r="CH76" s="161"/>
      <c r="CI76" s="161"/>
      <c r="CJ76" s="157"/>
      <c r="CK76" s="158"/>
      <c r="CL76" s="159" t="s">
        <v>11</v>
      </c>
      <c r="CM76" s="157"/>
      <c r="CN76" s="158"/>
      <c r="CO76" s="157"/>
      <c r="CP76" s="153"/>
      <c r="CQ76" s="158"/>
      <c r="CR76" s="159" t="s">
        <v>43</v>
      </c>
      <c r="CS76" s="157"/>
      <c r="CT76" s="153"/>
      <c r="CU76" s="153"/>
      <c r="CV76" s="49"/>
      <c r="CW76" s="49"/>
    </row>
    <row r="77" spans="1:101" ht="6" customHeight="1">
      <c r="A77" s="168"/>
      <c r="B77" s="159"/>
      <c r="C77" s="159"/>
      <c r="D77" s="159"/>
      <c r="E77" s="169"/>
      <c r="F77" s="153"/>
      <c r="G77" s="158"/>
      <c r="H77" s="157"/>
      <c r="I77" s="153"/>
      <c r="J77" s="153"/>
      <c r="K77" s="153"/>
      <c r="L77" s="158"/>
      <c r="M77" s="162"/>
      <c r="N77" s="163"/>
      <c r="O77" s="57"/>
      <c r="P77" s="162"/>
      <c r="Q77" s="163"/>
      <c r="R77" s="159"/>
      <c r="S77" s="159"/>
      <c r="T77" s="159"/>
      <c r="U77" s="159"/>
      <c r="V77" s="159"/>
      <c r="W77" s="159"/>
      <c r="X77" s="169"/>
      <c r="Y77" s="55"/>
      <c r="Z77" s="168"/>
      <c r="AA77" s="159"/>
      <c r="AB77" s="159"/>
      <c r="AC77" s="159"/>
      <c r="AD77" s="169"/>
      <c r="AE77" s="153"/>
      <c r="AF77" s="158"/>
      <c r="AG77" s="157"/>
      <c r="AH77" s="153"/>
      <c r="AI77" s="153"/>
      <c r="AJ77" s="153"/>
      <c r="AK77" s="158"/>
      <c r="AL77" s="162"/>
      <c r="AM77" s="163"/>
      <c r="AN77" s="57"/>
      <c r="AO77" s="162"/>
      <c r="AP77" s="163"/>
      <c r="AQ77" s="157"/>
      <c r="AR77" s="158"/>
      <c r="AS77" s="157"/>
      <c r="AT77" s="153"/>
      <c r="AU77" s="153"/>
      <c r="AV77" s="153"/>
      <c r="AW77" s="153"/>
      <c r="AX77" s="49"/>
      <c r="AY77" s="153"/>
      <c r="AZ77" s="153"/>
      <c r="BA77" s="153"/>
      <c r="BB77" s="153"/>
      <c r="BC77" s="153"/>
      <c r="BD77" s="153"/>
      <c r="BE77" s="153"/>
      <c r="BF77" s="158"/>
      <c r="BG77" s="160"/>
      <c r="BH77" s="157"/>
      <c r="BI77" s="153"/>
      <c r="BJ77" s="158"/>
      <c r="BK77" s="157"/>
      <c r="BL77" s="158"/>
      <c r="BM77" s="160"/>
      <c r="BN77" s="157"/>
      <c r="BO77" s="158"/>
      <c r="BP77" s="157"/>
      <c r="BQ77" s="153"/>
      <c r="BR77" s="158"/>
      <c r="BS77" s="160"/>
      <c r="BT77" s="157"/>
      <c r="BU77" s="153"/>
      <c r="BV77" s="153"/>
      <c r="BW77" s="49"/>
      <c r="BX77" s="153"/>
      <c r="BY77" s="153"/>
      <c r="BZ77" s="153"/>
      <c r="CA77" s="153"/>
      <c r="CB77" s="153"/>
      <c r="CC77" s="153"/>
      <c r="CD77" s="153"/>
      <c r="CE77" s="158"/>
      <c r="CF77" s="160"/>
      <c r="CG77" s="161"/>
      <c r="CH77" s="161"/>
      <c r="CI77" s="161"/>
      <c r="CJ77" s="157"/>
      <c r="CK77" s="158"/>
      <c r="CL77" s="160"/>
      <c r="CM77" s="157"/>
      <c r="CN77" s="158"/>
      <c r="CO77" s="157"/>
      <c r="CP77" s="153"/>
      <c r="CQ77" s="158"/>
      <c r="CR77" s="160"/>
      <c r="CS77" s="157"/>
      <c r="CT77" s="153"/>
      <c r="CU77" s="153"/>
      <c r="CV77" s="49"/>
      <c r="CW77" s="49"/>
    </row>
    <row r="78" spans="1:101" ht="6" customHeight="1">
      <c r="A78" s="153">
        <v>1</v>
      </c>
      <c r="B78" s="153" t="s">
        <v>1</v>
      </c>
      <c r="C78" s="153"/>
      <c r="D78" s="153"/>
      <c r="E78" s="153"/>
      <c r="F78" s="153" t="str">
        <f>VLOOKUP(ひまわりＡ!F74,リスト!$A$4:$L$8,3)</f>
        <v>石井</v>
      </c>
      <c r="G78" s="153"/>
      <c r="H78" s="158"/>
      <c r="I78" s="51"/>
      <c r="J78" s="157" t="str">
        <f>VLOOKUP(F74,リスト!$A$4:$L$8,4)</f>
        <v>鈴木</v>
      </c>
      <c r="K78" s="153"/>
      <c r="L78" s="158"/>
      <c r="M78" s="157">
        <v>0</v>
      </c>
      <c r="N78" s="158"/>
      <c r="O78" s="51"/>
      <c r="P78" s="157" t="s">
        <v>385</v>
      </c>
      <c r="Q78" s="158"/>
      <c r="R78" s="160" t="str">
        <f>VLOOKUP(R74,リスト!$A$4:$L$9,3)</f>
        <v>岡本</v>
      </c>
      <c r="S78" s="160"/>
      <c r="T78" s="160"/>
      <c r="U78" s="51"/>
      <c r="V78" s="157" t="str">
        <f>VLOOKUP(R74,リスト!$A$4:$L$9,4)</f>
        <v>上路</v>
      </c>
      <c r="W78" s="153"/>
      <c r="X78" s="158"/>
      <c r="Y78" s="60"/>
      <c r="Z78" s="153">
        <v>1</v>
      </c>
      <c r="AA78" s="153" t="s">
        <v>1</v>
      </c>
      <c r="AB78" s="153"/>
      <c r="AC78" s="153"/>
      <c r="AD78" s="153"/>
      <c r="AE78" s="153" t="str">
        <f>VLOOKUP(ひまわりＡ!AE74,リスト!$A$4:$L$8,3)</f>
        <v>稲田</v>
      </c>
      <c r="AF78" s="153"/>
      <c r="AG78" s="158"/>
      <c r="AH78" s="51"/>
      <c r="AI78" s="157" t="str">
        <f>VLOOKUP(AE74,リスト!$A$4:$L$8,4)</f>
        <v>安藤</v>
      </c>
      <c r="AJ78" s="153"/>
      <c r="AK78" s="158"/>
      <c r="AL78" s="157" t="s">
        <v>385</v>
      </c>
      <c r="AM78" s="158"/>
      <c r="AN78" s="51"/>
      <c r="AO78" s="157">
        <v>1</v>
      </c>
      <c r="AP78" s="158"/>
      <c r="AQ78" s="157" t="str">
        <f>VLOOKUP(ひまわりＡ!AQ74,リスト!$A$4:$L$8,3)</f>
        <v>三原</v>
      </c>
      <c r="AR78" s="153"/>
      <c r="AS78" s="158"/>
      <c r="AT78" s="51"/>
      <c r="AU78" s="157" t="str">
        <f>VLOOKUP(AQ74,リスト!$A$4:$L$8,4)</f>
        <v>中西</v>
      </c>
      <c r="AV78" s="153"/>
      <c r="AW78" s="153"/>
      <c r="AX78" s="49"/>
      <c r="AY78" s="153"/>
      <c r="AZ78" s="153"/>
      <c r="BA78" s="153"/>
      <c r="BB78" s="153"/>
      <c r="BC78" s="153"/>
      <c r="BD78" s="153"/>
      <c r="BE78" s="153"/>
      <c r="BF78" s="158"/>
      <c r="BG78" s="57"/>
      <c r="BH78" s="157"/>
      <c r="BI78" s="153"/>
      <c r="BJ78" s="158"/>
      <c r="BK78" s="157"/>
      <c r="BL78" s="158"/>
      <c r="BM78" s="57"/>
      <c r="BN78" s="157"/>
      <c r="BO78" s="158"/>
      <c r="BP78" s="157"/>
      <c r="BQ78" s="153"/>
      <c r="BR78" s="158"/>
      <c r="BS78" s="57"/>
      <c r="BT78" s="157"/>
      <c r="BU78" s="153"/>
      <c r="BV78" s="153"/>
      <c r="BW78" s="49"/>
      <c r="BX78" s="153"/>
      <c r="BY78" s="153"/>
      <c r="BZ78" s="153"/>
      <c r="CA78" s="153"/>
      <c r="CB78" s="153"/>
      <c r="CC78" s="153"/>
      <c r="CD78" s="153"/>
      <c r="CE78" s="158"/>
      <c r="CF78" s="57"/>
      <c r="CG78" s="159"/>
      <c r="CH78" s="159"/>
      <c r="CI78" s="159"/>
      <c r="CJ78" s="157"/>
      <c r="CK78" s="158"/>
      <c r="CL78" s="57"/>
      <c r="CM78" s="157"/>
      <c r="CN78" s="158"/>
      <c r="CO78" s="157"/>
      <c r="CP78" s="153"/>
      <c r="CQ78" s="158"/>
      <c r="CR78" s="57"/>
      <c r="CS78" s="157"/>
      <c r="CT78" s="153"/>
      <c r="CU78" s="153"/>
      <c r="CV78" s="49"/>
      <c r="CW78" s="49"/>
    </row>
    <row r="79" spans="1:101" ht="6" customHeight="1">
      <c r="A79" s="153"/>
      <c r="B79" s="153"/>
      <c r="C79" s="153"/>
      <c r="D79" s="153"/>
      <c r="E79" s="153"/>
      <c r="F79" s="153"/>
      <c r="G79" s="153"/>
      <c r="H79" s="158"/>
      <c r="I79" s="159" t="s">
        <v>12</v>
      </c>
      <c r="J79" s="157"/>
      <c r="K79" s="153"/>
      <c r="L79" s="158"/>
      <c r="M79" s="157"/>
      <c r="N79" s="158"/>
      <c r="O79" s="159" t="s">
        <v>11</v>
      </c>
      <c r="P79" s="157"/>
      <c r="Q79" s="158"/>
      <c r="R79" s="161"/>
      <c r="S79" s="161"/>
      <c r="T79" s="161"/>
      <c r="U79" s="159" t="s">
        <v>12</v>
      </c>
      <c r="V79" s="157"/>
      <c r="W79" s="153"/>
      <c r="X79" s="158"/>
      <c r="Y79" s="60"/>
      <c r="Z79" s="153"/>
      <c r="AA79" s="153"/>
      <c r="AB79" s="153"/>
      <c r="AC79" s="153"/>
      <c r="AD79" s="153"/>
      <c r="AE79" s="153"/>
      <c r="AF79" s="153"/>
      <c r="AG79" s="158"/>
      <c r="AH79" s="159" t="s">
        <v>12</v>
      </c>
      <c r="AI79" s="157"/>
      <c r="AJ79" s="153"/>
      <c r="AK79" s="158"/>
      <c r="AL79" s="157"/>
      <c r="AM79" s="158"/>
      <c r="AN79" s="159" t="s">
        <v>11</v>
      </c>
      <c r="AO79" s="157"/>
      <c r="AP79" s="158"/>
      <c r="AQ79" s="157"/>
      <c r="AR79" s="153"/>
      <c r="AS79" s="158"/>
      <c r="AT79" s="159" t="s">
        <v>12</v>
      </c>
      <c r="AU79" s="157"/>
      <c r="AV79" s="153"/>
      <c r="AW79" s="153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</row>
    <row r="80" spans="1:101" ht="6" customHeight="1">
      <c r="A80" s="153"/>
      <c r="B80" s="153"/>
      <c r="C80" s="153"/>
      <c r="D80" s="153"/>
      <c r="E80" s="153"/>
      <c r="F80" s="153"/>
      <c r="G80" s="153"/>
      <c r="H80" s="158"/>
      <c r="I80" s="160"/>
      <c r="J80" s="157"/>
      <c r="K80" s="153"/>
      <c r="L80" s="158"/>
      <c r="M80" s="157"/>
      <c r="N80" s="158"/>
      <c r="O80" s="160"/>
      <c r="P80" s="157"/>
      <c r="Q80" s="158"/>
      <c r="R80" s="161"/>
      <c r="S80" s="161"/>
      <c r="T80" s="161"/>
      <c r="U80" s="161"/>
      <c r="V80" s="157"/>
      <c r="W80" s="153"/>
      <c r="X80" s="158"/>
      <c r="Y80" s="60"/>
      <c r="Z80" s="153"/>
      <c r="AA80" s="153"/>
      <c r="AB80" s="153"/>
      <c r="AC80" s="153"/>
      <c r="AD80" s="153"/>
      <c r="AE80" s="153"/>
      <c r="AF80" s="153"/>
      <c r="AG80" s="158"/>
      <c r="AH80" s="160"/>
      <c r="AI80" s="157"/>
      <c r="AJ80" s="153"/>
      <c r="AK80" s="158"/>
      <c r="AL80" s="157"/>
      <c r="AM80" s="158"/>
      <c r="AN80" s="160"/>
      <c r="AO80" s="157"/>
      <c r="AP80" s="158"/>
      <c r="AQ80" s="157"/>
      <c r="AR80" s="153"/>
      <c r="AS80" s="158"/>
      <c r="AT80" s="160"/>
      <c r="AU80" s="157"/>
      <c r="AV80" s="153"/>
      <c r="AW80" s="153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</row>
    <row r="81" spans="1:101" ht="6" customHeight="1">
      <c r="A81" s="153"/>
      <c r="B81" s="153"/>
      <c r="C81" s="153"/>
      <c r="D81" s="153"/>
      <c r="E81" s="153"/>
      <c r="F81" s="153"/>
      <c r="G81" s="153"/>
      <c r="H81" s="158"/>
      <c r="I81" s="57"/>
      <c r="J81" s="157"/>
      <c r="K81" s="153"/>
      <c r="L81" s="158"/>
      <c r="M81" s="157"/>
      <c r="N81" s="158"/>
      <c r="O81" s="57"/>
      <c r="P81" s="157"/>
      <c r="Q81" s="158"/>
      <c r="R81" s="159"/>
      <c r="S81" s="159"/>
      <c r="T81" s="159"/>
      <c r="U81" s="57"/>
      <c r="V81" s="157"/>
      <c r="W81" s="153"/>
      <c r="X81" s="158"/>
      <c r="Y81" s="60"/>
      <c r="Z81" s="153"/>
      <c r="AA81" s="153"/>
      <c r="AB81" s="153"/>
      <c r="AC81" s="153"/>
      <c r="AD81" s="153"/>
      <c r="AE81" s="153"/>
      <c r="AF81" s="153"/>
      <c r="AG81" s="158"/>
      <c r="AH81" s="57"/>
      <c r="AI81" s="157"/>
      <c r="AJ81" s="153"/>
      <c r="AK81" s="158"/>
      <c r="AL81" s="157"/>
      <c r="AM81" s="158"/>
      <c r="AN81" s="57"/>
      <c r="AO81" s="157"/>
      <c r="AP81" s="158"/>
      <c r="AQ81" s="157"/>
      <c r="AR81" s="153"/>
      <c r="AS81" s="158"/>
      <c r="AT81" s="57"/>
      <c r="AU81" s="157"/>
      <c r="AV81" s="153"/>
      <c r="AW81" s="153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</row>
    <row r="82" spans="1:101" ht="6" customHeight="1">
      <c r="A82" s="153">
        <v>2</v>
      </c>
      <c r="B82" s="153" t="s">
        <v>2</v>
      </c>
      <c r="C82" s="153"/>
      <c r="D82" s="153"/>
      <c r="E82" s="153"/>
      <c r="F82" s="153" t="str">
        <f>VLOOKUP(F74,リスト!$A$4:$L$8,5)</f>
        <v>赤田</v>
      </c>
      <c r="G82" s="153"/>
      <c r="H82" s="158"/>
      <c r="I82" s="51"/>
      <c r="J82" s="157" t="str">
        <f>VLOOKUP(F74,リスト!$A$4:$L$8,6)</f>
        <v>高森</v>
      </c>
      <c r="K82" s="153"/>
      <c r="L82" s="158"/>
      <c r="M82" s="157" t="s">
        <v>385</v>
      </c>
      <c r="N82" s="158"/>
      <c r="O82" s="51"/>
      <c r="P82" s="157">
        <v>0</v>
      </c>
      <c r="Q82" s="158"/>
      <c r="R82" s="160" t="str">
        <f>VLOOKUP(R74,リスト!$A$4:$L$9,5)</f>
        <v>山本</v>
      </c>
      <c r="S82" s="160"/>
      <c r="T82" s="160"/>
      <c r="U82" s="51"/>
      <c r="V82" s="160" t="str">
        <f>VLOOKUP(R74,リスト!$A$4:$L$9,6)</f>
        <v>柴田</v>
      </c>
      <c r="W82" s="160"/>
      <c r="X82" s="165"/>
      <c r="Y82" s="60"/>
      <c r="Z82" s="153">
        <v>2</v>
      </c>
      <c r="AA82" s="153" t="s">
        <v>2</v>
      </c>
      <c r="AB82" s="153"/>
      <c r="AC82" s="153"/>
      <c r="AD82" s="153"/>
      <c r="AE82" s="153" t="str">
        <f>VLOOKUP(AE74,リスト!$A$4:$L$8,5)</f>
        <v>山口</v>
      </c>
      <c r="AF82" s="153"/>
      <c r="AG82" s="158"/>
      <c r="AH82" s="51"/>
      <c r="AI82" s="157" t="str">
        <f>VLOOKUP(AE74,リスト!$A$4:$L$8,6)</f>
        <v>大浦</v>
      </c>
      <c r="AJ82" s="153"/>
      <c r="AK82" s="158"/>
      <c r="AL82" s="157">
        <v>0</v>
      </c>
      <c r="AM82" s="158"/>
      <c r="AN82" s="51"/>
      <c r="AO82" s="157" t="s">
        <v>385</v>
      </c>
      <c r="AP82" s="158"/>
      <c r="AQ82" s="157" t="str">
        <f>VLOOKUP(AQ74,リスト!$A$4:$L$9,5)</f>
        <v>松下</v>
      </c>
      <c r="AR82" s="153"/>
      <c r="AS82" s="158"/>
      <c r="AT82" s="51"/>
      <c r="AU82" s="157" t="str">
        <f>VLOOKUP(AQ74,リスト!$A$4:$L$8,6)</f>
        <v>小谷</v>
      </c>
      <c r="AV82" s="153"/>
      <c r="AW82" s="153"/>
      <c r="AX82" s="49"/>
      <c r="AY82" s="164" t="s">
        <v>109</v>
      </c>
      <c r="AZ82" s="160"/>
      <c r="BA82" s="160"/>
      <c r="BB82" s="160"/>
      <c r="BC82" s="165"/>
      <c r="BD82" s="153">
        <v>2</v>
      </c>
      <c r="BE82" s="158"/>
      <c r="BF82" s="157" t="str">
        <f>VLOOKUP(BD82,リスト!$A$4:$L$8,2)</f>
        <v>和歌山県</v>
      </c>
      <c r="BG82" s="153"/>
      <c r="BH82" s="153"/>
      <c r="BI82" s="153"/>
      <c r="BJ82" s="158"/>
      <c r="BK82" s="162" t="s">
        <v>385</v>
      </c>
      <c r="BL82" s="163"/>
      <c r="BM82" s="51"/>
      <c r="BN82" s="162">
        <v>1</v>
      </c>
      <c r="BO82" s="163"/>
      <c r="BP82" s="157">
        <v>3</v>
      </c>
      <c r="BQ82" s="158"/>
      <c r="BR82" s="157" t="str">
        <f>VLOOKUP(BP82,リスト!$A$4:$L$9,2)</f>
        <v>兵庫県</v>
      </c>
      <c r="BS82" s="153"/>
      <c r="BT82" s="153"/>
      <c r="BU82" s="153"/>
      <c r="BV82" s="153"/>
      <c r="BW82" s="60"/>
      <c r="BX82" s="164" t="s">
        <v>109</v>
      </c>
      <c r="BY82" s="160"/>
      <c r="BZ82" s="160"/>
      <c r="CA82" s="160"/>
      <c r="CB82" s="165"/>
      <c r="CC82" s="153">
        <v>4</v>
      </c>
      <c r="CD82" s="158"/>
      <c r="CE82" s="157" t="str">
        <f>VLOOKUP(CC82,リスト!$A$4:$L$8,2)</f>
        <v>大阪府</v>
      </c>
      <c r="CF82" s="153"/>
      <c r="CG82" s="153"/>
      <c r="CH82" s="153"/>
      <c r="CI82" s="158"/>
      <c r="CJ82" s="162" t="s">
        <v>386</v>
      </c>
      <c r="CK82" s="163"/>
      <c r="CL82" s="51"/>
      <c r="CM82" s="162">
        <v>2</v>
      </c>
      <c r="CN82" s="163"/>
      <c r="CO82" s="157">
        <v>5</v>
      </c>
      <c r="CP82" s="158"/>
      <c r="CQ82" s="157" t="str">
        <f>VLOOKUP(CO82,リスト!$A$4:$L$9,2)</f>
        <v>滋賀県</v>
      </c>
      <c r="CR82" s="153"/>
      <c r="CS82" s="153"/>
      <c r="CT82" s="153"/>
      <c r="CU82" s="153"/>
      <c r="CV82" s="49"/>
      <c r="CW82" s="49"/>
    </row>
    <row r="83" spans="1:101" ht="6" customHeight="1">
      <c r="A83" s="153"/>
      <c r="B83" s="153"/>
      <c r="C83" s="153"/>
      <c r="D83" s="153"/>
      <c r="E83" s="153"/>
      <c r="F83" s="153"/>
      <c r="G83" s="153"/>
      <c r="H83" s="158"/>
      <c r="I83" s="159" t="s">
        <v>43</v>
      </c>
      <c r="J83" s="157"/>
      <c r="K83" s="153"/>
      <c r="L83" s="158"/>
      <c r="M83" s="157"/>
      <c r="N83" s="158"/>
      <c r="O83" s="159" t="s">
        <v>11</v>
      </c>
      <c r="P83" s="157"/>
      <c r="Q83" s="158"/>
      <c r="R83" s="161"/>
      <c r="S83" s="161"/>
      <c r="T83" s="161"/>
      <c r="U83" s="159" t="s">
        <v>43</v>
      </c>
      <c r="V83" s="161"/>
      <c r="W83" s="161"/>
      <c r="X83" s="167"/>
      <c r="Y83" s="60"/>
      <c r="Z83" s="153"/>
      <c r="AA83" s="153"/>
      <c r="AB83" s="153"/>
      <c r="AC83" s="153"/>
      <c r="AD83" s="153"/>
      <c r="AE83" s="153"/>
      <c r="AF83" s="153"/>
      <c r="AG83" s="158"/>
      <c r="AH83" s="159" t="s">
        <v>43</v>
      </c>
      <c r="AI83" s="157"/>
      <c r="AJ83" s="153"/>
      <c r="AK83" s="158"/>
      <c r="AL83" s="157"/>
      <c r="AM83" s="158"/>
      <c r="AN83" s="159" t="s">
        <v>11</v>
      </c>
      <c r="AO83" s="157"/>
      <c r="AP83" s="158"/>
      <c r="AQ83" s="157"/>
      <c r="AR83" s="153"/>
      <c r="AS83" s="158"/>
      <c r="AT83" s="159" t="s">
        <v>43</v>
      </c>
      <c r="AU83" s="157"/>
      <c r="AV83" s="153"/>
      <c r="AW83" s="153"/>
      <c r="AX83" s="49"/>
      <c r="AY83" s="166"/>
      <c r="AZ83" s="161"/>
      <c r="BA83" s="161"/>
      <c r="BB83" s="161"/>
      <c r="BC83" s="167"/>
      <c r="BD83" s="153"/>
      <c r="BE83" s="158"/>
      <c r="BF83" s="157"/>
      <c r="BG83" s="153"/>
      <c r="BH83" s="153"/>
      <c r="BI83" s="153"/>
      <c r="BJ83" s="158"/>
      <c r="BK83" s="162"/>
      <c r="BL83" s="163"/>
      <c r="BM83" s="159" t="s">
        <v>11</v>
      </c>
      <c r="BN83" s="162"/>
      <c r="BO83" s="163"/>
      <c r="BP83" s="157"/>
      <c r="BQ83" s="158"/>
      <c r="BR83" s="157"/>
      <c r="BS83" s="153"/>
      <c r="BT83" s="153"/>
      <c r="BU83" s="153"/>
      <c r="BV83" s="153"/>
      <c r="BW83" s="53"/>
      <c r="BX83" s="166"/>
      <c r="BY83" s="161"/>
      <c r="BZ83" s="161"/>
      <c r="CA83" s="161"/>
      <c r="CB83" s="167"/>
      <c r="CC83" s="153"/>
      <c r="CD83" s="158"/>
      <c r="CE83" s="157"/>
      <c r="CF83" s="153"/>
      <c r="CG83" s="153"/>
      <c r="CH83" s="153"/>
      <c r="CI83" s="158"/>
      <c r="CJ83" s="162"/>
      <c r="CK83" s="163"/>
      <c r="CL83" s="159" t="s">
        <v>11</v>
      </c>
      <c r="CM83" s="162"/>
      <c r="CN83" s="163"/>
      <c r="CO83" s="157"/>
      <c r="CP83" s="158"/>
      <c r="CQ83" s="157"/>
      <c r="CR83" s="153"/>
      <c r="CS83" s="153"/>
      <c r="CT83" s="153"/>
      <c r="CU83" s="153"/>
      <c r="CV83" s="49"/>
      <c r="CW83" s="49"/>
    </row>
    <row r="84" spans="1:101" ht="6" customHeight="1">
      <c r="A84" s="153"/>
      <c r="B84" s="153"/>
      <c r="C84" s="153"/>
      <c r="D84" s="153"/>
      <c r="E84" s="153"/>
      <c r="F84" s="153"/>
      <c r="G84" s="153"/>
      <c r="H84" s="158"/>
      <c r="I84" s="160"/>
      <c r="J84" s="157"/>
      <c r="K84" s="153"/>
      <c r="L84" s="158"/>
      <c r="M84" s="157"/>
      <c r="N84" s="158"/>
      <c r="O84" s="160"/>
      <c r="P84" s="157"/>
      <c r="Q84" s="158"/>
      <c r="R84" s="161"/>
      <c r="S84" s="161"/>
      <c r="T84" s="161"/>
      <c r="U84" s="161"/>
      <c r="V84" s="161"/>
      <c r="W84" s="161"/>
      <c r="X84" s="167"/>
      <c r="Y84" s="60"/>
      <c r="Z84" s="153"/>
      <c r="AA84" s="153"/>
      <c r="AB84" s="153"/>
      <c r="AC84" s="153"/>
      <c r="AD84" s="153"/>
      <c r="AE84" s="153"/>
      <c r="AF84" s="153"/>
      <c r="AG84" s="158"/>
      <c r="AH84" s="160"/>
      <c r="AI84" s="157"/>
      <c r="AJ84" s="153"/>
      <c r="AK84" s="158"/>
      <c r="AL84" s="157"/>
      <c r="AM84" s="158"/>
      <c r="AN84" s="160"/>
      <c r="AO84" s="157"/>
      <c r="AP84" s="158"/>
      <c r="AQ84" s="157"/>
      <c r="AR84" s="153"/>
      <c r="AS84" s="158"/>
      <c r="AT84" s="160"/>
      <c r="AU84" s="157"/>
      <c r="AV84" s="153"/>
      <c r="AW84" s="153"/>
      <c r="AX84" s="49"/>
      <c r="AY84" s="166"/>
      <c r="AZ84" s="161"/>
      <c r="BA84" s="161"/>
      <c r="BB84" s="161"/>
      <c r="BC84" s="167"/>
      <c r="BD84" s="153"/>
      <c r="BE84" s="158"/>
      <c r="BF84" s="157"/>
      <c r="BG84" s="153"/>
      <c r="BH84" s="153"/>
      <c r="BI84" s="153"/>
      <c r="BJ84" s="158"/>
      <c r="BK84" s="162"/>
      <c r="BL84" s="163"/>
      <c r="BM84" s="160"/>
      <c r="BN84" s="162"/>
      <c r="BO84" s="163"/>
      <c r="BP84" s="157"/>
      <c r="BQ84" s="158"/>
      <c r="BR84" s="157"/>
      <c r="BS84" s="153"/>
      <c r="BT84" s="153"/>
      <c r="BU84" s="153"/>
      <c r="BV84" s="153"/>
      <c r="BW84" s="53"/>
      <c r="BX84" s="166"/>
      <c r="BY84" s="161"/>
      <c r="BZ84" s="161"/>
      <c r="CA84" s="161"/>
      <c r="CB84" s="167"/>
      <c r="CC84" s="153"/>
      <c r="CD84" s="158"/>
      <c r="CE84" s="157"/>
      <c r="CF84" s="153"/>
      <c r="CG84" s="153"/>
      <c r="CH84" s="153"/>
      <c r="CI84" s="158"/>
      <c r="CJ84" s="162"/>
      <c r="CK84" s="163"/>
      <c r="CL84" s="160"/>
      <c r="CM84" s="162"/>
      <c r="CN84" s="163"/>
      <c r="CO84" s="157"/>
      <c r="CP84" s="158"/>
      <c r="CQ84" s="157"/>
      <c r="CR84" s="153"/>
      <c r="CS84" s="153"/>
      <c r="CT84" s="153"/>
      <c r="CU84" s="153"/>
      <c r="CV84" s="49"/>
      <c r="CW84" s="49"/>
    </row>
    <row r="85" spans="1:101" ht="6" customHeight="1">
      <c r="A85" s="153"/>
      <c r="B85" s="153"/>
      <c r="C85" s="153"/>
      <c r="D85" s="153"/>
      <c r="E85" s="153"/>
      <c r="F85" s="153"/>
      <c r="G85" s="153"/>
      <c r="H85" s="158"/>
      <c r="I85" s="57"/>
      <c r="J85" s="157"/>
      <c r="K85" s="153"/>
      <c r="L85" s="158"/>
      <c r="M85" s="157"/>
      <c r="N85" s="158"/>
      <c r="O85" s="57"/>
      <c r="P85" s="157"/>
      <c r="Q85" s="158"/>
      <c r="R85" s="159"/>
      <c r="S85" s="159"/>
      <c r="T85" s="159"/>
      <c r="U85" s="57"/>
      <c r="V85" s="159"/>
      <c r="W85" s="159"/>
      <c r="X85" s="169"/>
      <c r="Y85" s="60"/>
      <c r="Z85" s="153"/>
      <c r="AA85" s="153"/>
      <c r="AB85" s="153"/>
      <c r="AC85" s="153"/>
      <c r="AD85" s="153"/>
      <c r="AE85" s="153"/>
      <c r="AF85" s="153"/>
      <c r="AG85" s="158"/>
      <c r="AH85" s="57"/>
      <c r="AI85" s="157"/>
      <c r="AJ85" s="153"/>
      <c r="AK85" s="158"/>
      <c r="AL85" s="157"/>
      <c r="AM85" s="158"/>
      <c r="AN85" s="57"/>
      <c r="AO85" s="157"/>
      <c r="AP85" s="158"/>
      <c r="AQ85" s="157"/>
      <c r="AR85" s="153"/>
      <c r="AS85" s="158"/>
      <c r="AT85" s="57"/>
      <c r="AU85" s="157"/>
      <c r="AV85" s="153"/>
      <c r="AW85" s="153"/>
      <c r="AX85" s="49"/>
      <c r="AY85" s="168"/>
      <c r="AZ85" s="159"/>
      <c r="BA85" s="159"/>
      <c r="BB85" s="159"/>
      <c r="BC85" s="169"/>
      <c r="BD85" s="153"/>
      <c r="BE85" s="158"/>
      <c r="BF85" s="157"/>
      <c r="BG85" s="153"/>
      <c r="BH85" s="153"/>
      <c r="BI85" s="153"/>
      <c r="BJ85" s="158"/>
      <c r="BK85" s="162"/>
      <c r="BL85" s="163"/>
      <c r="BM85" s="57"/>
      <c r="BN85" s="162"/>
      <c r="BO85" s="163"/>
      <c r="BP85" s="157"/>
      <c r="BQ85" s="158"/>
      <c r="BR85" s="157"/>
      <c r="BS85" s="153"/>
      <c r="BT85" s="153"/>
      <c r="BU85" s="153"/>
      <c r="BV85" s="153"/>
      <c r="BW85" s="53"/>
      <c r="BX85" s="168"/>
      <c r="BY85" s="159"/>
      <c r="BZ85" s="159"/>
      <c r="CA85" s="159"/>
      <c r="CB85" s="169"/>
      <c r="CC85" s="153"/>
      <c r="CD85" s="158"/>
      <c r="CE85" s="157"/>
      <c r="CF85" s="153"/>
      <c r="CG85" s="153"/>
      <c r="CH85" s="153"/>
      <c r="CI85" s="158"/>
      <c r="CJ85" s="162"/>
      <c r="CK85" s="163"/>
      <c r="CL85" s="57"/>
      <c r="CM85" s="162"/>
      <c r="CN85" s="163"/>
      <c r="CO85" s="157"/>
      <c r="CP85" s="158"/>
      <c r="CQ85" s="157"/>
      <c r="CR85" s="153"/>
      <c r="CS85" s="153"/>
      <c r="CT85" s="153"/>
      <c r="CU85" s="153"/>
      <c r="CV85" s="49"/>
      <c r="CW85" s="49"/>
    </row>
    <row r="86" spans="1:101" ht="6" customHeight="1">
      <c r="A86" s="153">
        <v>3</v>
      </c>
      <c r="B86" s="153" t="s">
        <v>3</v>
      </c>
      <c r="C86" s="153"/>
      <c r="D86" s="153"/>
      <c r="E86" s="153"/>
      <c r="F86" s="153" t="str">
        <f>VLOOKUP(F74,リスト!$A$4:$L$8,7)</f>
        <v>坂下</v>
      </c>
      <c r="G86" s="153"/>
      <c r="H86" s="158"/>
      <c r="I86" s="51"/>
      <c r="J86" s="157" t="str">
        <f>VLOOKUP(F74,リスト!$A$4:$L$8,8)</f>
        <v>中山</v>
      </c>
      <c r="K86" s="153"/>
      <c r="L86" s="158"/>
      <c r="M86" s="157">
        <v>0</v>
      </c>
      <c r="N86" s="158"/>
      <c r="O86" s="51"/>
      <c r="P86" s="157" t="s">
        <v>385</v>
      </c>
      <c r="Q86" s="158"/>
      <c r="R86" s="160" t="str">
        <f>VLOOKUP(R74,リスト!$A$4:$L$9,7)</f>
        <v>稲場</v>
      </c>
      <c r="S86" s="160"/>
      <c r="T86" s="160"/>
      <c r="U86" s="51"/>
      <c r="V86" s="157" t="str">
        <f>VLOOKUP(R74,リスト!$A$4:$L$9,8)</f>
        <v>吉﨑</v>
      </c>
      <c r="W86" s="160"/>
      <c r="X86" s="165"/>
      <c r="Y86" s="60"/>
      <c r="Z86" s="153">
        <v>3</v>
      </c>
      <c r="AA86" s="153" t="s">
        <v>3</v>
      </c>
      <c r="AB86" s="153"/>
      <c r="AC86" s="153"/>
      <c r="AD86" s="153"/>
      <c r="AE86" s="153" t="str">
        <f>VLOOKUP(AE74,リスト!$A$4:$L$8,7)</f>
        <v>三宅</v>
      </c>
      <c r="AF86" s="153"/>
      <c r="AG86" s="158"/>
      <c r="AH86" s="51"/>
      <c r="AI86" s="157" t="str">
        <f>VLOOKUP(AE74,リスト!$A$4:$L$8,8)</f>
        <v>池崎</v>
      </c>
      <c r="AJ86" s="153"/>
      <c r="AK86" s="158"/>
      <c r="AL86" s="157" t="s">
        <v>385</v>
      </c>
      <c r="AM86" s="158"/>
      <c r="AN86" s="51"/>
      <c r="AO86" s="157">
        <v>3</v>
      </c>
      <c r="AP86" s="158"/>
      <c r="AQ86" s="157" t="str">
        <f>VLOOKUP(AQ74,リスト!$A$4:$L$8,7)</f>
        <v>家中</v>
      </c>
      <c r="AR86" s="153"/>
      <c r="AS86" s="158"/>
      <c r="AT86" s="51"/>
      <c r="AU86" s="157" t="str">
        <f>VLOOKUP(AQ74,リスト!$A$4:$L$8,8)</f>
        <v>石川</v>
      </c>
      <c r="AV86" s="153"/>
      <c r="AW86" s="153"/>
      <c r="AX86" s="49"/>
      <c r="AY86" s="153">
        <v>1</v>
      </c>
      <c r="AZ86" s="153" t="s">
        <v>1</v>
      </c>
      <c r="BA86" s="153"/>
      <c r="BB86" s="153"/>
      <c r="BC86" s="153"/>
      <c r="BD86" s="153" t="str">
        <f>VLOOKUP(ひまわりＡ!BD82,リスト!$A$4:$L$8,3)</f>
        <v>玉井</v>
      </c>
      <c r="BE86" s="153"/>
      <c r="BF86" s="158"/>
      <c r="BG86" s="51"/>
      <c r="BH86" s="157" t="str">
        <f>VLOOKUP(BD82,リスト!$A$4:$L$8,4)</f>
        <v>山下</v>
      </c>
      <c r="BI86" s="153"/>
      <c r="BJ86" s="158"/>
      <c r="BK86" s="157" t="s">
        <v>385</v>
      </c>
      <c r="BL86" s="158"/>
      <c r="BM86" s="51"/>
      <c r="BN86" s="157">
        <v>0</v>
      </c>
      <c r="BO86" s="158"/>
      <c r="BP86" s="157" t="str">
        <f>VLOOKUP(BP82,リスト!$A$4:$L$9,3)</f>
        <v>三原</v>
      </c>
      <c r="BQ86" s="153"/>
      <c r="BR86" s="158"/>
      <c r="BS86" s="51"/>
      <c r="BT86" s="157" t="str">
        <f>VLOOKUP(BP82,リスト!$A$4:$L$9,4)</f>
        <v>中西</v>
      </c>
      <c r="BU86" s="153"/>
      <c r="BV86" s="153"/>
      <c r="BW86" s="53"/>
      <c r="BX86" s="153">
        <v>1</v>
      </c>
      <c r="BY86" s="153" t="s">
        <v>1</v>
      </c>
      <c r="BZ86" s="153"/>
      <c r="CA86" s="153"/>
      <c r="CB86" s="153"/>
      <c r="CC86" s="153" t="str">
        <f>VLOOKUP(ひまわりＡ!CC82,リスト!$A$4:$L$8,3)</f>
        <v>蜂谷</v>
      </c>
      <c r="CD86" s="153"/>
      <c r="CE86" s="158"/>
      <c r="CF86" s="51"/>
      <c r="CG86" s="157" t="str">
        <f>VLOOKUP(CC82,リスト!$A$4:$L$8,4)</f>
        <v>田中</v>
      </c>
      <c r="CH86" s="153"/>
      <c r="CI86" s="158"/>
      <c r="CJ86" s="157" t="s">
        <v>385</v>
      </c>
      <c r="CK86" s="158"/>
      <c r="CL86" s="51"/>
      <c r="CM86" s="157">
        <v>1</v>
      </c>
      <c r="CN86" s="158"/>
      <c r="CO86" s="157" t="str">
        <f>VLOOKUP(CO82,リスト!$A$4:$L$9,3)</f>
        <v>石井</v>
      </c>
      <c r="CP86" s="153"/>
      <c r="CQ86" s="158"/>
      <c r="CR86" s="51"/>
      <c r="CS86" s="157" t="str">
        <f>VLOOKUP(CO82,リスト!$A$4:$L$9,4)</f>
        <v>鈴木</v>
      </c>
      <c r="CT86" s="153"/>
      <c r="CU86" s="153"/>
      <c r="CV86" s="49"/>
      <c r="CW86" s="49"/>
    </row>
    <row r="87" spans="1:101" ht="6" customHeight="1">
      <c r="A87" s="153"/>
      <c r="B87" s="153"/>
      <c r="C87" s="153"/>
      <c r="D87" s="153"/>
      <c r="E87" s="153"/>
      <c r="F87" s="153"/>
      <c r="G87" s="153"/>
      <c r="H87" s="158"/>
      <c r="I87" s="159" t="s">
        <v>12</v>
      </c>
      <c r="J87" s="157"/>
      <c r="K87" s="153"/>
      <c r="L87" s="158"/>
      <c r="M87" s="157"/>
      <c r="N87" s="158"/>
      <c r="O87" s="159" t="s">
        <v>11</v>
      </c>
      <c r="P87" s="157"/>
      <c r="Q87" s="158"/>
      <c r="R87" s="161"/>
      <c r="S87" s="161"/>
      <c r="T87" s="161"/>
      <c r="U87" s="159" t="s">
        <v>43</v>
      </c>
      <c r="V87" s="161"/>
      <c r="W87" s="161"/>
      <c r="X87" s="167"/>
      <c r="Y87" s="60"/>
      <c r="Z87" s="153"/>
      <c r="AA87" s="153"/>
      <c r="AB87" s="153"/>
      <c r="AC87" s="153"/>
      <c r="AD87" s="153"/>
      <c r="AE87" s="153"/>
      <c r="AF87" s="153"/>
      <c r="AG87" s="158"/>
      <c r="AH87" s="159" t="s">
        <v>12</v>
      </c>
      <c r="AI87" s="157"/>
      <c r="AJ87" s="153"/>
      <c r="AK87" s="158"/>
      <c r="AL87" s="157"/>
      <c r="AM87" s="158"/>
      <c r="AN87" s="159" t="s">
        <v>11</v>
      </c>
      <c r="AO87" s="157"/>
      <c r="AP87" s="158"/>
      <c r="AQ87" s="157"/>
      <c r="AR87" s="153"/>
      <c r="AS87" s="158"/>
      <c r="AT87" s="159" t="s">
        <v>12</v>
      </c>
      <c r="AU87" s="157"/>
      <c r="AV87" s="153"/>
      <c r="AW87" s="153"/>
      <c r="AX87" s="49"/>
      <c r="AY87" s="153"/>
      <c r="AZ87" s="153"/>
      <c r="BA87" s="153"/>
      <c r="BB87" s="153"/>
      <c r="BC87" s="153"/>
      <c r="BD87" s="153"/>
      <c r="BE87" s="153"/>
      <c r="BF87" s="158"/>
      <c r="BG87" s="159" t="s">
        <v>12</v>
      </c>
      <c r="BH87" s="157"/>
      <c r="BI87" s="153"/>
      <c r="BJ87" s="158"/>
      <c r="BK87" s="157"/>
      <c r="BL87" s="158"/>
      <c r="BM87" s="159" t="s">
        <v>11</v>
      </c>
      <c r="BN87" s="157"/>
      <c r="BO87" s="158"/>
      <c r="BP87" s="157"/>
      <c r="BQ87" s="153"/>
      <c r="BR87" s="158"/>
      <c r="BS87" s="159" t="s">
        <v>43</v>
      </c>
      <c r="BT87" s="157"/>
      <c r="BU87" s="153"/>
      <c r="BV87" s="153"/>
      <c r="BW87" s="53"/>
      <c r="BX87" s="153"/>
      <c r="BY87" s="153"/>
      <c r="BZ87" s="153"/>
      <c r="CA87" s="153"/>
      <c r="CB87" s="153"/>
      <c r="CC87" s="153"/>
      <c r="CD87" s="153"/>
      <c r="CE87" s="158"/>
      <c r="CF87" s="159" t="s">
        <v>12</v>
      </c>
      <c r="CG87" s="157"/>
      <c r="CH87" s="153"/>
      <c r="CI87" s="158"/>
      <c r="CJ87" s="157"/>
      <c r="CK87" s="158"/>
      <c r="CL87" s="159" t="s">
        <v>11</v>
      </c>
      <c r="CM87" s="157"/>
      <c r="CN87" s="158"/>
      <c r="CO87" s="157"/>
      <c r="CP87" s="153"/>
      <c r="CQ87" s="158"/>
      <c r="CR87" s="159" t="s">
        <v>43</v>
      </c>
      <c r="CS87" s="157"/>
      <c r="CT87" s="153"/>
      <c r="CU87" s="153"/>
      <c r="CV87" s="49"/>
      <c r="CW87" s="49"/>
    </row>
    <row r="88" spans="1:101" ht="6" customHeight="1">
      <c r="A88" s="153"/>
      <c r="B88" s="153"/>
      <c r="C88" s="153"/>
      <c r="D88" s="153"/>
      <c r="E88" s="153"/>
      <c r="F88" s="153"/>
      <c r="G88" s="153"/>
      <c r="H88" s="158"/>
      <c r="I88" s="160"/>
      <c r="J88" s="157"/>
      <c r="K88" s="153"/>
      <c r="L88" s="158"/>
      <c r="M88" s="157"/>
      <c r="N88" s="158"/>
      <c r="O88" s="160"/>
      <c r="P88" s="157"/>
      <c r="Q88" s="158"/>
      <c r="R88" s="161"/>
      <c r="S88" s="161"/>
      <c r="T88" s="161"/>
      <c r="U88" s="161"/>
      <c r="V88" s="161"/>
      <c r="W88" s="161"/>
      <c r="X88" s="167"/>
      <c r="Y88" s="60"/>
      <c r="Z88" s="153"/>
      <c r="AA88" s="153"/>
      <c r="AB88" s="153"/>
      <c r="AC88" s="153"/>
      <c r="AD88" s="153"/>
      <c r="AE88" s="153"/>
      <c r="AF88" s="153"/>
      <c r="AG88" s="158"/>
      <c r="AH88" s="160"/>
      <c r="AI88" s="157"/>
      <c r="AJ88" s="153"/>
      <c r="AK88" s="158"/>
      <c r="AL88" s="157"/>
      <c r="AM88" s="158"/>
      <c r="AN88" s="160"/>
      <c r="AO88" s="157"/>
      <c r="AP88" s="158"/>
      <c r="AQ88" s="157"/>
      <c r="AR88" s="153"/>
      <c r="AS88" s="158"/>
      <c r="AT88" s="160"/>
      <c r="AU88" s="157"/>
      <c r="AV88" s="153"/>
      <c r="AW88" s="153"/>
      <c r="AX88" s="49"/>
      <c r="AY88" s="153"/>
      <c r="AZ88" s="153"/>
      <c r="BA88" s="153"/>
      <c r="BB88" s="153"/>
      <c r="BC88" s="153"/>
      <c r="BD88" s="153"/>
      <c r="BE88" s="153"/>
      <c r="BF88" s="158"/>
      <c r="BG88" s="160"/>
      <c r="BH88" s="157"/>
      <c r="BI88" s="153"/>
      <c r="BJ88" s="158"/>
      <c r="BK88" s="157"/>
      <c r="BL88" s="158"/>
      <c r="BM88" s="160"/>
      <c r="BN88" s="157"/>
      <c r="BO88" s="158"/>
      <c r="BP88" s="157"/>
      <c r="BQ88" s="153"/>
      <c r="BR88" s="158"/>
      <c r="BS88" s="160"/>
      <c r="BT88" s="157"/>
      <c r="BU88" s="153"/>
      <c r="BV88" s="153"/>
      <c r="BW88" s="53"/>
      <c r="BX88" s="153"/>
      <c r="BY88" s="153"/>
      <c r="BZ88" s="153"/>
      <c r="CA88" s="153"/>
      <c r="CB88" s="153"/>
      <c r="CC88" s="153"/>
      <c r="CD88" s="153"/>
      <c r="CE88" s="158"/>
      <c r="CF88" s="160"/>
      <c r="CG88" s="157"/>
      <c r="CH88" s="153"/>
      <c r="CI88" s="158"/>
      <c r="CJ88" s="157"/>
      <c r="CK88" s="158"/>
      <c r="CL88" s="160"/>
      <c r="CM88" s="157"/>
      <c r="CN88" s="158"/>
      <c r="CO88" s="157"/>
      <c r="CP88" s="153"/>
      <c r="CQ88" s="158"/>
      <c r="CR88" s="160"/>
      <c r="CS88" s="157"/>
      <c r="CT88" s="153"/>
      <c r="CU88" s="153"/>
      <c r="CV88" s="49"/>
      <c r="CW88" s="49"/>
    </row>
    <row r="89" spans="1:101" ht="6" customHeight="1">
      <c r="A89" s="153"/>
      <c r="B89" s="153"/>
      <c r="C89" s="153"/>
      <c r="D89" s="153"/>
      <c r="E89" s="153"/>
      <c r="F89" s="153"/>
      <c r="G89" s="153"/>
      <c r="H89" s="158"/>
      <c r="I89" s="57"/>
      <c r="J89" s="157"/>
      <c r="K89" s="153"/>
      <c r="L89" s="158"/>
      <c r="M89" s="157"/>
      <c r="N89" s="158"/>
      <c r="O89" s="57"/>
      <c r="P89" s="157"/>
      <c r="Q89" s="158"/>
      <c r="R89" s="159"/>
      <c r="S89" s="159"/>
      <c r="T89" s="159"/>
      <c r="U89" s="57"/>
      <c r="V89" s="159"/>
      <c r="W89" s="159"/>
      <c r="X89" s="169"/>
      <c r="Y89" s="60"/>
      <c r="Z89" s="153"/>
      <c r="AA89" s="153"/>
      <c r="AB89" s="153"/>
      <c r="AC89" s="153"/>
      <c r="AD89" s="153"/>
      <c r="AE89" s="153"/>
      <c r="AF89" s="153"/>
      <c r="AG89" s="158"/>
      <c r="AH89" s="57"/>
      <c r="AI89" s="157"/>
      <c r="AJ89" s="153"/>
      <c r="AK89" s="158"/>
      <c r="AL89" s="157"/>
      <c r="AM89" s="158"/>
      <c r="AN89" s="57"/>
      <c r="AO89" s="157"/>
      <c r="AP89" s="158"/>
      <c r="AQ89" s="157"/>
      <c r="AR89" s="153"/>
      <c r="AS89" s="158"/>
      <c r="AT89" s="57"/>
      <c r="AU89" s="157"/>
      <c r="AV89" s="153"/>
      <c r="AW89" s="153"/>
      <c r="AX89" s="49"/>
      <c r="AY89" s="153"/>
      <c r="AZ89" s="153"/>
      <c r="BA89" s="153"/>
      <c r="BB89" s="153"/>
      <c r="BC89" s="153"/>
      <c r="BD89" s="153"/>
      <c r="BE89" s="153"/>
      <c r="BF89" s="158"/>
      <c r="BG89" s="57"/>
      <c r="BH89" s="157"/>
      <c r="BI89" s="153"/>
      <c r="BJ89" s="158"/>
      <c r="BK89" s="157"/>
      <c r="BL89" s="158"/>
      <c r="BM89" s="57"/>
      <c r="BN89" s="157"/>
      <c r="BO89" s="158"/>
      <c r="BP89" s="157"/>
      <c r="BQ89" s="153"/>
      <c r="BR89" s="158"/>
      <c r="BS89" s="57"/>
      <c r="BT89" s="157"/>
      <c r="BU89" s="153"/>
      <c r="BV89" s="153"/>
      <c r="BW89" s="53"/>
      <c r="BX89" s="153"/>
      <c r="BY89" s="153"/>
      <c r="BZ89" s="153"/>
      <c r="CA89" s="153"/>
      <c r="CB89" s="153"/>
      <c r="CC89" s="153"/>
      <c r="CD89" s="153"/>
      <c r="CE89" s="158"/>
      <c r="CF89" s="57"/>
      <c r="CG89" s="157"/>
      <c r="CH89" s="153"/>
      <c r="CI89" s="158"/>
      <c r="CJ89" s="157"/>
      <c r="CK89" s="158"/>
      <c r="CL89" s="57"/>
      <c r="CM89" s="157"/>
      <c r="CN89" s="158"/>
      <c r="CO89" s="157"/>
      <c r="CP89" s="153"/>
      <c r="CQ89" s="158"/>
      <c r="CR89" s="57"/>
      <c r="CS89" s="157"/>
      <c r="CT89" s="153"/>
      <c r="CU89" s="153"/>
      <c r="CV89" s="49"/>
      <c r="CW89" s="49"/>
    </row>
    <row r="90" spans="1:101" ht="6" customHeight="1">
      <c r="A90" s="153">
        <v>4</v>
      </c>
      <c r="B90" s="153" t="s">
        <v>2</v>
      </c>
      <c r="C90" s="153"/>
      <c r="D90" s="153"/>
      <c r="E90" s="153"/>
      <c r="F90" s="153" t="str">
        <f>VLOOKUP(F74,リスト!$A$4:$L$8,9)</f>
        <v>松井</v>
      </c>
      <c r="G90" s="153"/>
      <c r="H90" s="158"/>
      <c r="I90" s="51"/>
      <c r="J90" s="157" t="str">
        <f>VLOOKUP(F74,リスト!$A$4:$L$8,10)</f>
        <v>山田</v>
      </c>
      <c r="K90" s="153"/>
      <c r="L90" s="158"/>
      <c r="M90" s="157">
        <v>1</v>
      </c>
      <c r="N90" s="158"/>
      <c r="O90" s="51"/>
      <c r="P90" s="157" t="s">
        <v>385</v>
      </c>
      <c r="Q90" s="158"/>
      <c r="R90" s="157" t="str">
        <f>VLOOKUP(R74,リスト!$A$4:$L$9,9)</f>
        <v>白﨑</v>
      </c>
      <c r="S90" s="160"/>
      <c r="T90" s="160"/>
      <c r="U90" s="51"/>
      <c r="V90" s="160" t="str">
        <f>VLOOKUP(R74,リスト!$A$4:$L$9,10)</f>
        <v>岡内</v>
      </c>
      <c r="W90" s="160"/>
      <c r="X90" s="165"/>
      <c r="Y90" s="60"/>
      <c r="Z90" s="153">
        <v>4</v>
      </c>
      <c r="AA90" s="153" t="s">
        <v>2</v>
      </c>
      <c r="AB90" s="153"/>
      <c r="AC90" s="153"/>
      <c r="AD90" s="153"/>
      <c r="AE90" s="153" t="str">
        <f>VLOOKUP(AE74,リスト!$A$4:$L$8,9)</f>
        <v>北川</v>
      </c>
      <c r="AF90" s="153"/>
      <c r="AG90" s="158"/>
      <c r="AH90" s="51"/>
      <c r="AI90" s="157" t="str">
        <f>VLOOKUP(AE74,リスト!$A$4:$L$8,10)</f>
        <v>樫根</v>
      </c>
      <c r="AJ90" s="153"/>
      <c r="AK90" s="158"/>
      <c r="AL90" s="157" t="s">
        <v>385</v>
      </c>
      <c r="AM90" s="158"/>
      <c r="AN90" s="51"/>
      <c r="AO90" s="157">
        <v>3</v>
      </c>
      <c r="AP90" s="158"/>
      <c r="AQ90" s="160" t="str">
        <f>$BP$98</f>
        <v>渡辺</v>
      </c>
      <c r="AR90" s="160"/>
      <c r="AS90" s="160"/>
      <c r="AT90" s="51"/>
      <c r="AU90" s="160" t="str">
        <f>リスト!$J$6</f>
        <v>鷲尾</v>
      </c>
      <c r="AV90" s="160"/>
      <c r="AW90" s="165"/>
      <c r="AX90" s="49"/>
      <c r="AY90" s="153">
        <v>2</v>
      </c>
      <c r="AZ90" s="153" t="s">
        <v>2</v>
      </c>
      <c r="BA90" s="153"/>
      <c r="BB90" s="153"/>
      <c r="BC90" s="153"/>
      <c r="BD90" s="153" t="str">
        <f>VLOOKUP(BD82,リスト!$A$4:$L$8,5)</f>
        <v>坂東</v>
      </c>
      <c r="BE90" s="153"/>
      <c r="BF90" s="158"/>
      <c r="BG90" s="51"/>
      <c r="BH90" s="157" t="str">
        <f>VLOOKUP(BD82,リスト!$A$4:$L$8,6)</f>
        <v>坂井</v>
      </c>
      <c r="BI90" s="153"/>
      <c r="BJ90" s="158"/>
      <c r="BK90" s="157" t="s">
        <v>385</v>
      </c>
      <c r="BL90" s="158"/>
      <c r="BM90" s="51"/>
      <c r="BN90" s="157">
        <v>1</v>
      </c>
      <c r="BO90" s="158"/>
      <c r="BP90" s="157" t="str">
        <f>VLOOKUP(BP82,リスト!$A$4:$L$9,5)</f>
        <v>松下</v>
      </c>
      <c r="BQ90" s="153"/>
      <c r="BR90" s="158"/>
      <c r="BS90" s="51"/>
      <c r="BT90" s="157" t="str">
        <f>VLOOKUP(BP82,リスト!$A$4:$L$9,6)</f>
        <v>小谷</v>
      </c>
      <c r="BU90" s="153"/>
      <c r="BV90" s="153"/>
      <c r="BW90" s="53"/>
      <c r="BX90" s="153">
        <v>2</v>
      </c>
      <c r="BY90" s="153" t="s">
        <v>2</v>
      </c>
      <c r="BZ90" s="153"/>
      <c r="CA90" s="153"/>
      <c r="CB90" s="153"/>
      <c r="CC90" s="153" t="str">
        <f>VLOOKUP(CC82,リスト!$A$4:$L$8,5)</f>
        <v>永井</v>
      </c>
      <c r="CD90" s="153"/>
      <c r="CE90" s="158"/>
      <c r="CF90" s="51"/>
      <c r="CG90" s="157" t="str">
        <f>VLOOKUP(CC82,リスト!$A$4:$L$8,6)</f>
        <v>谷地</v>
      </c>
      <c r="CH90" s="153"/>
      <c r="CI90" s="158"/>
      <c r="CJ90" s="157">
        <v>0</v>
      </c>
      <c r="CK90" s="158"/>
      <c r="CL90" s="51"/>
      <c r="CM90" s="157" t="s">
        <v>385</v>
      </c>
      <c r="CN90" s="158"/>
      <c r="CO90" s="157" t="str">
        <f>VLOOKUP(CO82,リスト!$A$4:$L$9,5)</f>
        <v>赤田</v>
      </c>
      <c r="CP90" s="153"/>
      <c r="CQ90" s="158"/>
      <c r="CR90" s="51"/>
      <c r="CS90" s="157" t="str">
        <f>VLOOKUP(CO82,リスト!$A$4:$L$9,6)</f>
        <v>高森</v>
      </c>
      <c r="CT90" s="153"/>
      <c r="CU90" s="153"/>
      <c r="CV90" s="49"/>
      <c r="CW90" s="49"/>
    </row>
    <row r="91" spans="1:101" ht="6" customHeight="1">
      <c r="A91" s="153"/>
      <c r="B91" s="153"/>
      <c r="C91" s="153"/>
      <c r="D91" s="153"/>
      <c r="E91" s="153"/>
      <c r="F91" s="153"/>
      <c r="G91" s="153"/>
      <c r="H91" s="158"/>
      <c r="I91" s="159" t="s">
        <v>12</v>
      </c>
      <c r="J91" s="157"/>
      <c r="K91" s="153"/>
      <c r="L91" s="158"/>
      <c r="M91" s="157"/>
      <c r="N91" s="158"/>
      <c r="O91" s="159" t="s">
        <v>11</v>
      </c>
      <c r="P91" s="157"/>
      <c r="Q91" s="158"/>
      <c r="R91" s="161"/>
      <c r="S91" s="161"/>
      <c r="T91" s="161"/>
      <c r="U91" s="159" t="s">
        <v>12</v>
      </c>
      <c r="V91" s="161"/>
      <c r="W91" s="161"/>
      <c r="X91" s="167"/>
      <c r="Y91" s="60"/>
      <c r="Z91" s="153"/>
      <c r="AA91" s="153"/>
      <c r="AB91" s="153"/>
      <c r="AC91" s="153"/>
      <c r="AD91" s="153"/>
      <c r="AE91" s="153"/>
      <c r="AF91" s="153"/>
      <c r="AG91" s="158"/>
      <c r="AH91" s="159" t="s">
        <v>12</v>
      </c>
      <c r="AI91" s="157"/>
      <c r="AJ91" s="153"/>
      <c r="AK91" s="158"/>
      <c r="AL91" s="157"/>
      <c r="AM91" s="158"/>
      <c r="AN91" s="159" t="s">
        <v>11</v>
      </c>
      <c r="AO91" s="157"/>
      <c r="AP91" s="158"/>
      <c r="AQ91" s="161"/>
      <c r="AR91" s="161"/>
      <c r="AS91" s="161"/>
      <c r="AT91" s="159" t="s">
        <v>12</v>
      </c>
      <c r="AU91" s="161"/>
      <c r="AV91" s="161"/>
      <c r="AW91" s="167"/>
      <c r="AX91" s="49"/>
      <c r="AY91" s="153"/>
      <c r="AZ91" s="153"/>
      <c r="BA91" s="153"/>
      <c r="BB91" s="153"/>
      <c r="BC91" s="153"/>
      <c r="BD91" s="153"/>
      <c r="BE91" s="153"/>
      <c r="BF91" s="158"/>
      <c r="BG91" s="159" t="s">
        <v>43</v>
      </c>
      <c r="BH91" s="157"/>
      <c r="BI91" s="153"/>
      <c r="BJ91" s="158"/>
      <c r="BK91" s="157"/>
      <c r="BL91" s="158"/>
      <c r="BM91" s="159" t="s">
        <v>11</v>
      </c>
      <c r="BN91" s="157"/>
      <c r="BO91" s="158"/>
      <c r="BP91" s="157"/>
      <c r="BQ91" s="153"/>
      <c r="BR91" s="158"/>
      <c r="BS91" s="159" t="s">
        <v>43</v>
      </c>
      <c r="BT91" s="157"/>
      <c r="BU91" s="153"/>
      <c r="BV91" s="153"/>
      <c r="BW91" s="53"/>
      <c r="BX91" s="153"/>
      <c r="BY91" s="153"/>
      <c r="BZ91" s="153"/>
      <c r="CA91" s="153"/>
      <c r="CB91" s="153"/>
      <c r="CC91" s="153"/>
      <c r="CD91" s="153"/>
      <c r="CE91" s="158"/>
      <c r="CF91" s="159" t="s">
        <v>43</v>
      </c>
      <c r="CG91" s="157"/>
      <c r="CH91" s="153"/>
      <c r="CI91" s="158"/>
      <c r="CJ91" s="157"/>
      <c r="CK91" s="158"/>
      <c r="CL91" s="159" t="s">
        <v>11</v>
      </c>
      <c r="CM91" s="157"/>
      <c r="CN91" s="158"/>
      <c r="CO91" s="157"/>
      <c r="CP91" s="153"/>
      <c r="CQ91" s="158"/>
      <c r="CR91" s="159" t="s">
        <v>43</v>
      </c>
      <c r="CS91" s="157"/>
      <c r="CT91" s="153"/>
      <c r="CU91" s="153"/>
      <c r="CV91" s="49"/>
      <c r="CW91" s="49"/>
    </row>
    <row r="92" spans="1:101" ht="6" customHeight="1">
      <c r="A92" s="153"/>
      <c r="B92" s="153"/>
      <c r="C92" s="153"/>
      <c r="D92" s="153"/>
      <c r="E92" s="153"/>
      <c r="F92" s="153"/>
      <c r="G92" s="153"/>
      <c r="H92" s="158"/>
      <c r="I92" s="160"/>
      <c r="J92" s="157"/>
      <c r="K92" s="153"/>
      <c r="L92" s="158"/>
      <c r="M92" s="157"/>
      <c r="N92" s="158"/>
      <c r="O92" s="160"/>
      <c r="P92" s="157"/>
      <c r="Q92" s="158"/>
      <c r="R92" s="161"/>
      <c r="S92" s="161"/>
      <c r="T92" s="161"/>
      <c r="U92" s="161"/>
      <c r="V92" s="161"/>
      <c r="W92" s="161"/>
      <c r="X92" s="167"/>
      <c r="Y92" s="60"/>
      <c r="Z92" s="153"/>
      <c r="AA92" s="153"/>
      <c r="AB92" s="153"/>
      <c r="AC92" s="153"/>
      <c r="AD92" s="153"/>
      <c r="AE92" s="153"/>
      <c r="AF92" s="153"/>
      <c r="AG92" s="158"/>
      <c r="AH92" s="160"/>
      <c r="AI92" s="157"/>
      <c r="AJ92" s="153"/>
      <c r="AK92" s="158"/>
      <c r="AL92" s="157"/>
      <c r="AM92" s="158"/>
      <c r="AN92" s="160"/>
      <c r="AO92" s="157"/>
      <c r="AP92" s="158"/>
      <c r="AQ92" s="161"/>
      <c r="AR92" s="161"/>
      <c r="AS92" s="161"/>
      <c r="AT92" s="160"/>
      <c r="AU92" s="161"/>
      <c r="AV92" s="161"/>
      <c r="AW92" s="167"/>
      <c r="AX92" s="49"/>
      <c r="AY92" s="153"/>
      <c r="AZ92" s="153"/>
      <c r="BA92" s="153"/>
      <c r="BB92" s="153"/>
      <c r="BC92" s="153"/>
      <c r="BD92" s="153"/>
      <c r="BE92" s="153"/>
      <c r="BF92" s="158"/>
      <c r="BG92" s="160"/>
      <c r="BH92" s="157"/>
      <c r="BI92" s="153"/>
      <c r="BJ92" s="158"/>
      <c r="BK92" s="157"/>
      <c r="BL92" s="158"/>
      <c r="BM92" s="160"/>
      <c r="BN92" s="157"/>
      <c r="BO92" s="158"/>
      <c r="BP92" s="157"/>
      <c r="BQ92" s="153"/>
      <c r="BR92" s="158"/>
      <c r="BS92" s="160"/>
      <c r="BT92" s="157"/>
      <c r="BU92" s="153"/>
      <c r="BV92" s="153"/>
      <c r="BW92" s="53"/>
      <c r="BX92" s="153"/>
      <c r="BY92" s="153"/>
      <c r="BZ92" s="153"/>
      <c r="CA92" s="153"/>
      <c r="CB92" s="153"/>
      <c r="CC92" s="153"/>
      <c r="CD92" s="153"/>
      <c r="CE92" s="158"/>
      <c r="CF92" s="160"/>
      <c r="CG92" s="157"/>
      <c r="CH92" s="153"/>
      <c r="CI92" s="158"/>
      <c r="CJ92" s="157"/>
      <c r="CK92" s="158"/>
      <c r="CL92" s="160"/>
      <c r="CM92" s="157"/>
      <c r="CN92" s="158"/>
      <c r="CO92" s="157"/>
      <c r="CP92" s="153"/>
      <c r="CQ92" s="158"/>
      <c r="CR92" s="160"/>
      <c r="CS92" s="157"/>
      <c r="CT92" s="153"/>
      <c r="CU92" s="153"/>
      <c r="CV92" s="49"/>
      <c r="CW92" s="49"/>
    </row>
    <row r="93" spans="1:101" ht="6" customHeight="1">
      <c r="A93" s="153"/>
      <c r="B93" s="153"/>
      <c r="C93" s="153"/>
      <c r="D93" s="153"/>
      <c r="E93" s="153"/>
      <c r="F93" s="153"/>
      <c r="G93" s="153"/>
      <c r="H93" s="158"/>
      <c r="I93" s="57"/>
      <c r="J93" s="157"/>
      <c r="K93" s="153"/>
      <c r="L93" s="158"/>
      <c r="M93" s="157"/>
      <c r="N93" s="158"/>
      <c r="O93" s="57"/>
      <c r="P93" s="157"/>
      <c r="Q93" s="158"/>
      <c r="R93" s="159"/>
      <c r="S93" s="159"/>
      <c r="T93" s="159"/>
      <c r="U93" s="57"/>
      <c r="V93" s="159"/>
      <c r="W93" s="159"/>
      <c r="X93" s="169"/>
      <c r="Y93" s="60"/>
      <c r="Z93" s="153"/>
      <c r="AA93" s="153"/>
      <c r="AB93" s="153"/>
      <c r="AC93" s="153"/>
      <c r="AD93" s="153"/>
      <c r="AE93" s="153"/>
      <c r="AF93" s="153"/>
      <c r="AG93" s="158"/>
      <c r="AH93" s="57"/>
      <c r="AI93" s="157"/>
      <c r="AJ93" s="153"/>
      <c r="AK93" s="158"/>
      <c r="AL93" s="157"/>
      <c r="AM93" s="158"/>
      <c r="AN93" s="57"/>
      <c r="AO93" s="157"/>
      <c r="AP93" s="158"/>
      <c r="AQ93" s="159"/>
      <c r="AR93" s="159"/>
      <c r="AS93" s="159"/>
      <c r="AT93" s="57"/>
      <c r="AU93" s="159"/>
      <c r="AV93" s="159"/>
      <c r="AW93" s="169"/>
      <c r="AX93" s="49"/>
      <c r="AY93" s="153"/>
      <c r="AZ93" s="153"/>
      <c r="BA93" s="153"/>
      <c r="BB93" s="153"/>
      <c r="BC93" s="153"/>
      <c r="BD93" s="153"/>
      <c r="BE93" s="153"/>
      <c r="BF93" s="158"/>
      <c r="BG93" s="57"/>
      <c r="BH93" s="157"/>
      <c r="BI93" s="153"/>
      <c r="BJ93" s="158"/>
      <c r="BK93" s="157"/>
      <c r="BL93" s="158"/>
      <c r="BM93" s="57"/>
      <c r="BN93" s="157"/>
      <c r="BO93" s="158"/>
      <c r="BP93" s="157"/>
      <c r="BQ93" s="153"/>
      <c r="BR93" s="158"/>
      <c r="BS93" s="57"/>
      <c r="BT93" s="157"/>
      <c r="BU93" s="153"/>
      <c r="BV93" s="153"/>
      <c r="BW93" s="53"/>
      <c r="BX93" s="153"/>
      <c r="BY93" s="153"/>
      <c r="BZ93" s="153"/>
      <c r="CA93" s="153"/>
      <c r="CB93" s="153"/>
      <c r="CC93" s="153"/>
      <c r="CD93" s="153"/>
      <c r="CE93" s="158"/>
      <c r="CF93" s="57"/>
      <c r="CG93" s="157"/>
      <c r="CH93" s="153"/>
      <c r="CI93" s="158"/>
      <c r="CJ93" s="157"/>
      <c r="CK93" s="158"/>
      <c r="CL93" s="57"/>
      <c r="CM93" s="157"/>
      <c r="CN93" s="158"/>
      <c r="CO93" s="157"/>
      <c r="CP93" s="153"/>
      <c r="CQ93" s="158"/>
      <c r="CR93" s="57"/>
      <c r="CS93" s="157"/>
      <c r="CT93" s="153"/>
      <c r="CU93" s="153"/>
      <c r="CV93" s="49"/>
      <c r="CW93" s="49"/>
    </row>
    <row r="94" spans="1:101" ht="6" customHeight="1">
      <c r="A94" s="153">
        <v>5</v>
      </c>
      <c r="B94" s="153" t="s">
        <v>1</v>
      </c>
      <c r="C94" s="153"/>
      <c r="D94" s="153"/>
      <c r="E94" s="153"/>
      <c r="F94" s="153" t="str">
        <f>VLOOKUP(F74,リスト!$A$4:$L$8,11)</f>
        <v>長瀬</v>
      </c>
      <c r="G94" s="153"/>
      <c r="H94" s="158"/>
      <c r="I94" s="51"/>
      <c r="J94" s="157" t="str">
        <f>VLOOKUP(F74,リスト!$A$4:$L$8,12)</f>
        <v>明河</v>
      </c>
      <c r="K94" s="153"/>
      <c r="L94" s="158"/>
      <c r="M94" s="157">
        <v>1</v>
      </c>
      <c r="N94" s="158"/>
      <c r="O94" s="51"/>
      <c r="P94" s="157" t="s">
        <v>385</v>
      </c>
      <c r="Q94" s="158"/>
      <c r="R94" s="160" t="str">
        <f>VLOOKUP(R74,リスト!$A$4:$L$9,11)</f>
        <v>亀岡</v>
      </c>
      <c r="S94" s="160"/>
      <c r="T94" s="160"/>
      <c r="U94" s="51"/>
      <c r="V94" s="160" t="str">
        <f>VLOOKUP(R74,リスト!$A$4:$L$9,12)</f>
        <v>村上</v>
      </c>
      <c r="W94" s="160"/>
      <c r="X94" s="165"/>
      <c r="Y94" s="60"/>
      <c r="Z94" s="153">
        <v>5</v>
      </c>
      <c r="AA94" s="153" t="s">
        <v>1</v>
      </c>
      <c r="AB94" s="153"/>
      <c r="AC94" s="153"/>
      <c r="AD94" s="153"/>
      <c r="AE94" s="153" t="str">
        <f>VLOOKUP(AE74,リスト!$A$4:$L$8,11)</f>
        <v>坂口</v>
      </c>
      <c r="AF94" s="153"/>
      <c r="AG94" s="158"/>
      <c r="AH94" s="51"/>
      <c r="AI94" s="160" t="str">
        <f>リスト!$L$4</f>
        <v>國宗</v>
      </c>
      <c r="AJ94" s="160"/>
      <c r="AK94" s="160"/>
      <c r="AL94" s="157">
        <v>2</v>
      </c>
      <c r="AM94" s="158"/>
      <c r="AN94" s="51"/>
      <c r="AO94" s="157" t="s">
        <v>385</v>
      </c>
      <c r="AP94" s="158"/>
      <c r="AQ94" s="157" t="str">
        <f>VLOOKUP(AQ74,リスト!$A$4:$L$8,11)</f>
        <v>西村</v>
      </c>
      <c r="AR94" s="153"/>
      <c r="AS94" s="158"/>
      <c r="AT94" s="51"/>
      <c r="AU94" s="160" t="str">
        <f>リスト!$L$6</f>
        <v>馬場</v>
      </c>
      <c r="AV94" s="160"/>
      <c r="AW94" s="165"/>
      <c r="AX94" s="49"/>
      <c r="AY94" s="153">
        <v>3</v>
      </c>
      <c r="AZ94" s="153" t="s">
        <v>3</v>
      </c>
      <c r="BA94" s="153"/>
      <c r="BB94" s="153"/>
      <c r="BC94" s="153"/>
      <c r="BD94" s="153" t="str">
        <f>VLOOKUP(BD82,リスト!$A$4:$L$8,7)</f>
        <v>上村</v>
      </c>
      <c r="BE94" s="153"/>
      <c r="BF94" s="158"/>
      <c r="BG94" s="51"/>
      <c r="BH94" s="157" t="str">
        <f>VLOOKUP(BD82,リスト!$A$4:$L$8,8)</f>
        <v>坂東</v>
      </c>
      <c r="BI94" s="153"/>
      <c r="BJ94" s="158"/>
      <c r="BK94" s="157" t="s">
        <v>385</v>
      </c>
      <c r="BL94" s="158"/>
      <c r="BM94" s="51"/>
      <c r="BN94" s="157">
        <v>1</v>
      </c>
      <c r="BO94" s="158"/>
      <c r="BP94" s="157" t="str">
        <f>VLOOKUP(BP82,リスト!$A$4:$L$9,7)</f>
        <v>家中</v>
      </c>
      <c r="BQ94" s="153"/>
      <c r="BR94" s="158"/>
      <c r="BS94" s="51"/>
      <c r="BT94" s="157" t="str">
        <f>VLOOKUP(BP82,リスト!$A$4:$L$9,8)</f>
        <v>石川</v>
      </c>
      <c r="BU94" s="153"/>
      <c r="BV94" s="153"/>
      <c r="BW94" s="53"/>
      <c r="BX94" s="153">
        <v>3</v>
      </c>
      <c r="BY94" s="153" t="s">
        <v>3</v>
      </c>
      <c r="BZ94" s="153"/>
      <c r="CA94" s="153"/>
      <c r="CB94" s="153"/>
      <c r="CC94" s="153" t="str">
        <f>VLOOKUP(CC82,リスト!$A$4:$L$8,7)</f>
        <v>阪田</v>
      </c>
      <c r="CD94" s="153"/>
      <c r="CE94" s="158"/>
      <c r="CF94" s="51"/>
      <c r="CG94" s="157" t="str">
        <f>VLOOKUP(CC82,リスト!$A$4:$L$8,8)</f>
        <v>小谷</v>
      </c>
      <c r="CH94" s="153"/>
      <c r="CI94" s="158"/>
      <c r="CJ94" s="157" t="s">
        <v>385</v>
      </c>
      <c r="CK94" s="158"/>
      <c r="CL94" s="51"/>
      <c r="CM94" s="157">
        <v>2</v>
      </c>
      <c r="CN94" s="158"/>
      <c r="CO94" s="157" t="str">
        <f>VLOOKUP(CO82,リスト!$A$4:$L$9,7)</f>
        <v>坂下</v>
      </c>
      <c r="CP94" s="153"/>
      <c r="CQ94" s="158"/>
      <c r="CR94" s="51"/>
      <c r="CS94" s="157" t="str">
        <f>VLOOKUP(CO82,リスト!$A$4:$L$9,8)</f>
        <v>中山</v>
      </c>
      <c r="CT94" s="153"/>
      <c r="CU94" s="153"/>
      <c r="CV94" s="49"/>
      <c r="CW94" s="49"/>
    </row>
    <row r="95" spans="1:101" ht="6" customHeight="1">
      <c r="A95" s="153"/>
      <c r="B95" s="153"/>
      <c r="C95" s="153"/>
      <c r="D95" s="153"/>
      <c r="E95" s="153"/>
      <c r="F95" s="153"/>
      <c r="G95" s="153"/>
      <c r="H95" s="158"/>
      <c r="I95" s="159" t="s">
        <v>12</v>
      </c>
      <c r="J95" s="157"/>
      <c r="K95" s="153"/>
      <c r="L95" s="158"/>
      <c r="M95" s="157"/>
      <c r="N95" s="158"/>
      <c r="O95" s="159" t="s">
        <v>11</v>
      </c>
      <c r="P95" s="157"/>
      <c r="Q95" s="158"/>
      <c r="R95" s="161"/>
      <c r="S95" s="161"/>
      <c r="T95" s="161"/>
      <c r="U95" s="159" t="s">
        <v>12</v>
      </c>
      <c r="V95" s="161"/>
      <c r="W95" s="161"/>
      <c r="X95" s="167"/>
      <c r="Y95" s="60"/>
      <c r="Z95" s="153"/>
      <c r="AA95" s="153"/>
      <c r="AB95" s="153"/>
      <c r="AC95" s="153"/>
      <c r="AD95" s="153"/>
      <c r="AE95" s="153"/>
      <c r="AF95" s="153"/>
      <c r="AG95" s="158"/>
      <c r="AH95" s="159" t="s">
        <v>12</v>
      </c>
      <c r="AI95" s="161"/>
      <c r="AJ95" s="161"/>
      <c r="AK95" s="161"/>
      <c r="AL95" s="157"/>
      <c r="AM95" s="158"/>
      <c r="AN95" s="159" t="s">
        <v>11</v>
      </c>
      <c r="AO95" s="157"/>
      <c r="AP95" s="158"/>
      <c r="AQ95" s="157"/>
      <c r="AR95" s="153"/>
      <c r="AS95" s="158"/>
      <c r="AT95" s="159" t="s">
        <v>12</v>
      </c>
      <c r="AU95" s="161"/>
      <c r="AV95" s="161"/>
      <c r="AW95" s="167"/>
      <c r="AX95" s="49"/>
      <c r="AY95" s="153"/>
      <c r="AZ95" s="153"/>
      <c r="BA95" s="153"/>
      <c r="BB95" s="153"/>
      <c r="BC95" s="153"/>
      <c r="BD95" s="153"/>
      <c r="BE95" s="153"/>
      <c r="BF95" s="158"/>
      <c r="BG95" s="159" t="s">
        <v>12</v>
      </c>
      <c r="BH95" s="157"/>
      <c r="BI95" s="153"/>
      <c r="BJ95" s="158"/>
      <c r="BK95" s="157"/>
      <c r="BL95" s="158"/>
      <c r="BM95" s="159" t="s">
        <v>11</v>
      </c>
      <c r="BN95" s="157"/>
      <c r="BO95" s="158"/>
      <c r="BP95" s="157"/>
      <c r="BQ95" s="153"/>
      <c r="BR95" s="158"/>
      <c r="BS95" s="159" t="s">
        <v>43</v>
      </c>
      <c r="BT95" s="157"/>
      <c r="BU95" s="153"/>
      <c r="BV95" s="153"/>
      <c r="BW95" s="53"/>
      <c r="BX95" s="153"/>
      <c r="BY95" s="153"/>
      <c r="BZ95" s="153"/>
      <c r="CA95" s="153"/>
      <c r="CB95" s="153"/>
      <c r="CC95" s="153"/>
      <c r="CD95" s="153"/>
      <c r="CE95" s="158"/>
      <c r="CF95" s="159" t="s">
        <v>12</v>
      </c>
      <c r="CG95" s="157"/>
      <c r="CH95" s="153"/>
      <c r="CI95" s="158"/>
      <c r="CJ95" s="157"/>
      <c r="CK95" s="158"/>
      <c r="CL95" s="159" t="s">
        <v>11</v>
      </c>
      <c r="CM95" s="157"/>
      <c r="CN95" s="158"/>
      <c r="CO95" s="157"/>
      <c r="CP95" s="153"/>
      <c r="CQ95" s="158"/>
      <c r="CR95" s="159" t="s">
        <v>43</v>
      </c>
      <c r="CS95" s="157"/>
      <c r="CT95" s="153"/>
      <c r="CU95" s="153"/>
      <c r="CV95" s="49"/>
      <c r="CW95" s="49"/>
    </row>
    <row r="96" spans="1:101" ht="6" customHeight="1">
      <c r="A96" s="153"/>
      <c r="B96" s="153"/>
      <c r="C96" s="153"/>
      <c r="D96" s="153"/>
      <c r="E96" s="153"/>
      <c r="F96" s="153"/>
      <c r="G96" s="153"/>
      <c r="H96" s="158"/>
      <c r="I96" s="160"/>
      <c r="J96" s="157"/>
      <c r="K96" s="153"/>
      <c r="L96" s="158"/>
      <c r="M96" s="157"/>
      <c r="N96" s="158"/>
      <c r="O96" s="160"/>
      <c r="P96" s="157"/>
      <c r="Q96" s="158"/>
      <c r="R96" s="161"/>
      <c r="S96" s="161"/>
      <c r="T96" s="161"/>
      <c r="U96" s="161"/>
      <c r="V96" s="161"/>
      <c r="W96" s="161"/>
      <c r="X96" s="167"/>
      <c r="Y96" s="60"/>
      <c r="Z96" s="153"/>
      <c r="AA96" s="153"/>
      <c r="AB96" s="153"/>
      <c r="AC96" s="153"/>
      <c r="AD96" s="153"/>
      <c r="AE96" s="153"/>
      <c r="AF96" s="153"/>
      <c r="AG96" s="158"/>
      <c r="AH96" s="160"/>
      <c r="AI96" s="161"/>
      <c r="AJ96" s="161"/>
      <c r="AK96" s="161"/>
      <c r="AL96" s="157"/>
      <c r="AM96" s="158"/>
      <c r="AN96" s="160"/>
      <c r="AO96" s="157"/>
      <c r="AP96" s="158"/>
      <c r="AQ96" s="157"/>
      <c r="AR96" s="153"/>
      <c r="AS96" s="158"/>
      <c r="AT96" s="160"/>
      <c r="AU96" s="161"/>
      <c r="AV96" s="161"/>
      <c r="AW96" s="167"/>
      <c r="AX96" s="49"/>
      <c r="AY96" s="153"/>
      <c r="AZ96" s="153"/>
      <c r="BA96" s="153"/>
      <c r="BB96" s="153"/>
      <c r="BC96" s="153"/>
      <c r="BD96" s="153"/>
      <c r="BE96" s="153"/>
      <c r="BF96" s="158"/>
      <c r="BG96" s="160"/>
      <c r="BH96" s="157"/>
      <c r="BI96" s="153"/>
      <c r="BJ96" s="158"/>
      <c r="BK96" s="157"/>
      <c r="BL96" s="158"/>
      <c r="BM96" s="160"/>
      <c r="BN96" s="157"/>
      <c r="BO96" s="158"/>
      <c r="BP96" s="157"/>
      <c r="BQ96" s="153"/>
      <c r="BR96" s="158"/>
      <c r="BS96" s="160"/>
      <c r="BT96" s="157"/>
      <c r="BU96" s="153"/>
      <c r="BV96" s="153"/>
      <c r="BW96" s="53"/>
      <c r="BX96" s="153"/>
      <c r="BY96" s="153"/>
      <c r="BZ96" s="153"/>
      <c r="CA96" s="153"/>
      <c r="CB96" s="153"/>
      <c r="CC96" s="153"/>
      <c r="CD96" s="153"/>
      <c r="CE96" s="158"/>
      <c r="CF96" s="160"/>
      <c r="CG96" s="157"/>
      <c r="CH96" s="153"/>
      <c r="CI96" s="158"/>
      <c r="CJ96" s="157"/>
      <c r="CK96" s="158"/>
      <c r="CL96" s="160"/>
      <c r="CM96" s="157"/>
      <c r="CN96" s="158"/>
      <c r="CO96" s="157"/>
      <c r="CP96" s="153"/>
      <c r="CQ96" s="158"/>
      <c r="CR96" s="160"/>
      <c r="CS96" s="157"/>
      <c r="CT96" s="153"/>
      <c r="CU96" s="153"/>
      <c r="CV96" s="49"/>
      <c r="CW96" s="49"/>
    </row>
    <row r="97" spans="1:101" ht="6" customHeight="1">
      <c r="A97" s="153"/>
      <c r="B97" s="153"/>
      <c r="C97" s="153"/>
      <c r="D97" s="153"/>
      <c r="E97" s="153"/>
      <c r="F97" s="153"/>
      <c r="G97" s="153"/>
      <c r="H97" s="158"/>
      <c r="I97" s="57"/>
      <c r="J97" s="157"/>
      <c r="K97" s="153"/>
      <c r="L97" s="158"/>
      <c r="M97" s="157"/>
      <c r="N97" s="158"/>
      <c r="O97" s="57"/>
      <c r="P97" s="157"/>
      <c r="Q97" s="158"/>
      <c r="R97" s="159"/>
      <c r="S97" s="159"/>
      <c r="T97" s="159"/>
      <c r="U97" s="57"/>
      <c r="V97" s="159"/>
      <c r="W97" s="159"/>
      <c r="X97" s="169"/>
      <c r="Y97" s="60"/>
      <c r="Z97" s="153"/>
      <c r="AA97" s="153"/>
      <c r="AB97" s="153"/>
      <c r="AC97" s="153"/>
      <c r="AD97" s="153"/>
      <c r="AE97" s="153"/>
      <c r="AF97" s="153"/>
      <c r="AG97" s="158"/>
      <c r="AH97" s="57"/>
      <c r="AI97" s="159"/>
      <c r="AJ97" s="159"/>
      <c r="AK97" s="159"/>
      <c r="AL97" s="157"/>
      <c r="AM97" s="158"/>
      <c r="AN97" s="57"/>
      <c r="AO97" s="157"/>
      <c r="AP97" s="158"/>
      <c r="AQ97" s="157"/>
      <c r="AR97" s="153"/>
      <c r="AS97" s="158"/>
      <c r="AT97" s="57"/>
      <c r="AU97" s="159"/>
      <c r="AV97" s="159"/>
      <c r="AW97" s="169"/>
      <c r="AX97" s="49"/>
      <c r="AY97" s="153"/>
      <c r="AZ97" s="153"/>
      <c r="BA97" s="153"/>
      <c r="BB97" s="153"/>
      <c r="BC97" s="153"/>
      <c r="BD97" s="153"/>
      <c r="BE97" s="153"/>
      <c r="BF97" s="158"/>
      <c r="BG97" s="57"/>
      <c r="BH97" s="157"/>
      <c r="BI97" s="153"/>
      <c r="BJ97" s="158"/>
      <c r="BK97" s="157"/>
      <c r="BL97" s="158"/>
      <c r="BM97" s="57"/>
      <c r="BN97" s="157"/>
      <c r="BO97" s="158"/>
      <c r="BP97" s="157"/>
      <c r="BQ97" s="153"/>
      <c r="BR97" s="158"/>
      <c r="BS97" s="57"/>
      <c r="BT97" s="157"/>
      <c r="BU97" s="153"/>
      <c r="BV97" s="153"/>
      <c r="BW97" s="53"/>
      <c r="BX97" s="153"/>
      <c r="BY97" s="153"/>
      <c r="BZ97" s="153"/>
      <c r="CA97" s="153"/>
      <c r="CB97" s="153"/>
      <c r="CC97" s="153"/>
      <c r="CD97" s="153"/>
      <c r="CE97" s="158"/>
      <c r="CF97" s="57"/>
      <c r="CG97" s="157"/>
      <c r="CH97" s="153"/>
      <c r="CI97" s="158"/>
      <c r="CJ97" s="157"/>
      <c r="CK97" s="158"/>
      <c r="CL97" s="57"/>
      <c r="CM97" s="157"/>
      <c r="CN97" s="158"/>
      <c r="CO97" s="157"/>
      <c r="CP97" s="153"/>
      <c r="CQ97" s="158"/>
      <c r="CR97" s="57"/>
      <c r="CS97" s="157"/>
      <c r="CT97" s="153"/>
      <c r="CU97" s="153"/>
      <c r="CV97" s="49"/>
      <c r="CW97" s="49"/>
    </row>
    <row r="98" spans="1:101" ht="6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153">
        <v>4</v>
      </c>
      <c r="AZ98" s="153" t="s">
        <v>2</v>
      </c>
      <c r="BA98" s="153"/>
      <c r="BB98" s="153"/>
      <c r="BC98" s="153"/>
      <c r="BD98" s="153" t="str">
        <f>VLOOKUP(BD82,リスト!$A$4:$L$8,9)</f>
        <v>榎本</v>
      </c>
      <c r="BE98" s="153"/>
      <c r="BF98" s="158"/>
      <c r="BG98" s="51"/>
      <c r="BH98" s="157" t="str">
        <f>VLOOKUP(BD82,リスト!$A$4:$L$8,10)</f>
        <v>田中</v>
      </c>
      <c r="BI98" s="153"/>
      <c r="BJ98" s="158"/>
      <c r="BK98" s="157" t="s">
        <v>385</v>
      </c>
      <c r="BL98" s="158"/>
      <c r="BM98" s="51"/>
      <c r="BN98" s="160" t="str">
        <f>ひまわりＢ!$CM$102</f>
        <v>R</v>
      </c>
      <c r="BO98" s="160"/>
      <c r="BP98" s="267" t="str">
        <f>リスト!$I$6</f>
        <v>渡辺</v>
      </c>
      <c r="BQ98" s="267"/>
      <c r="BR98" s="267"/>
      <c r="BS98" s="51"/>
      <c r="BT98" s="160" t="str">
        <f>リスト!$J$6</f>
        <v>鷲尾</v>
      </c>
      <c r="BU98" s="160"/>
      <c r="BV98" s="165"/>
      <c r="BW98" s="53"/>
      <c r="BX98" s="153">
        <v>4</v>
      </c>
      <c r="BY98" s="153" t="s">
        <v>2</v>
      </c>
      <c r="BZ98" s="153"/>
      <c r="CA98" s="153"/>
      <c r="CB98" s="153"/>
      <c r="CC98" s="153" t="str">
        <f>VLOOKUP(CC82,リスト!$A$4:$L$8,9)</f>
        <v>政本</v>
      </c>
      <c r="CD98" s="153"/>
      <c r="CE98" s="158"/>
      <c r="CF98" s="51"/>
      <c r="CG98" s="157" t="str">
        <f>VLOOKUP(CC82,リスト!$A$4:$L$8,10)</f>
        <v>園</v>
      </c>
      <c r="CH98" s="153"/>
      <c r="CI98" s="158"/>
      <c r="CJ98" s="157" t="s">
        <v>385</v>
      </c>
      <c r="CK98" s="158"/>
      <c r="CL98" s="51"/>
      <c r="CM98" s="157">
        <v>1</v>
      </c>
      <c r="CN98" s="158"/>
      <c r="CO98" s="157" t="str">
        <f>VLOOKUP(CO82,リスト!$A$4:$L$9,9)</f>
        <v>松井</v>
      </c>
      <c r="CP98" s="153"/>
      <c r="CQ98" s="158"/>
      <c r="CR98" s="51"/>
      <c r="CS98" s="157" t="str">
        <f>VLOOKUP(CO82,リスト!$A$4:$L$9,10)</f>
        <v>山田</v>
      </c>
      <c r="CT98" s="153"/>
      <c r="CU98" s="153"/>
      <c r="CV98" s="49"/>
      <c r="CW98" s="49"/>
    </row>
    <row r="99" spans="1:101" ht="6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153"/>
      <c r="AZ99" s="153"/>
      <c r="BA99" s="153"/>
      <c r="BB99" s="153"/>
      <c r="BC99" s="153"/>
      <c r="BD99" s="153"/>
      <c r="BE99" s="153"/>
      <c r="BF99" s="158"/>
      <c r="BG99" s="159" t="s">
        <v>12</v>
      </c>
      <c r="BH99" s="157"/>
      <c r="BI99" s="153"/>
      <c r="BJ99" s="158"/>
      <c r="BK99" s="157"/>
      <c r="BL99" s="158"/>
      <c r="BM99" s="159" t="s">
        <v>11</v>
      </c>
      <c r="BN99" s="161"/>
      <c r="BO99" s="161"/>
      <c r="BP99" s="268"/>
      <c r="BQ99" s="268"/>
      <c r="BR99" s="268"/>
      <c r="BS99" s="159" t="s">
        <v>43</v>
      </c>
      <c r="BT99" s="161"/>
      <c r="BU99" s="161"/>
      <c r="BV99" s="167"/>
      <c r="BW99" s="53"/>
      <c r="BX99" s="153"/>
      <c r="BY99" s="153"/>
      <c r="BZ99" s="153"/>
      <c r="CA99" s="153"/>
      <c r="CB99" s="153"/>
      <c r="CC99" s="153"/>
      <c r="CD99" s="153"/>
      <c r="CE99" s="158"/>
      <c r="CF99" s="159" t="s">
        <v>12</v>
      </c>
      <c r="CG99" s="157"/>
      <c r="CH99" s="153"/>
      <c r="CI99" s="158"/>
      <c r="CJ99" s="157"/>
      <c r="CK99" s="158"/>
      <c r="CL99" s="159" t="s">
        <v>11</v>
      </c>
      <c r="CM99" s="157"/>
      <c r="CN99" s="158"/>
      <c r="CO99" s="157"/>
      <c r="CP99" s="153"/>
      <c r="CQ99" s="158"/>
      <c r="CR99" s="159" t="s">
        <v>43</v>
      </c>
      <c r="CS99" s="157"/>
      <c r="CT99" s="153"/>
      <c r="CU99" s="153"/>
      <c r="CV99" s="49"/>
      <c r="CW99" s="49"/>
    </row>
    <row r="100" spans="1:101" ht="6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153"/>
      <c r="AZ100" s="153"/>
      <c r="BA100" s="153"/>
      <c r="BB100" s="153"/>
      <c r="BC100" s="153"/>
      <c r="BD100" s="153"/>
      <c r="BE100" s="153"/>
      <c r="BF100" s="158"/>
      <c r="BG100" s="160"/>
      <c r="BH100" s="157"/>
      <c r="BI100" s="153"/>
      <c r="BJ100" s="158"/>
      <c r="BK100" s="157"/>
      <c r="BL100" s="158"/>
      <c r="BM100" s="160"/>
      <c r="BN100" s="161"/>
      <c r="BO100" s="161"/>
      <c r="BP100" s="268"/>
      <c r="BQ100" s="268"/>
      <c r="BR100" s="268"/>
      <c r="BS100" s="160"/>
      <c r="BT100" s="161"/>
      <c r="BU100" s="161"/>
      <c r="BV100" s="167"/>
      <c r="BW100" s="53"/>
      <c r="BX100" s="153"/>
      <c r="BY100" s="153"/>
      <c r="BZ100" s="153"/>
      <c r="CA100" s="153"/>
      <c r="CB100" s="153"/>
      <c r="CC100" s="153"/>
      <c r="CD100" s="153"/>
      <c r="CE100" s="158"/>
      <c r="CF100" s="160"/>
      <c r="CG100" s="157"/>
      <c r="CH100" s="153"/>
      <c r="CI100" s="158"/>
      <c r="CJ100" s="157"/>
      <c r="CK100" s="158"/>
      <c r="CL100" s="160"/>
      <c r="CM100" s="157"/>
      <c r="CN100" s="158"/>
      <c r="CO100" s="157"/>
      <c r="CP100" s="153"/>
      <c r="CQ100" s="158"/>
      <c r="CR100" s="160"/>
      <c r="CS100" s="157"/>
      <c r="CT100" s="153"/>
      <c r="CU100" s="153"/>
      <c r="CV100" s="49"/>
      <c r="CW100" s="49"/>
    </row>
    <row r="101" spans="1:101" ht="6" customHeight="1">
      <c r="A101" s="164" t="s">
        <v>109</v>
      </c>
      <c r="B101" s="160"/>
      <c r="C101" s="160"/>
      <c r="D101" s="160"/>
      <c r="E101" s="165"/>
      <c r="F101" s="157">
        <v>2</v>
      </c>
      <c r="G101" s="158"/>
      <c r="H101" s="157" t="str">
        <f>VLOOKUP(F101,リスト!$A$4:$L$8,2)</f>
        <v>和歌山県</v>
      </c>
      <c r="I101" s="153"/>
      <c r="J101" s="153"/>
      <c r="K101" s="153"/>
      <c r="L101" s="158"/>
      <c r="M101" s="162" t="s">
        <v>385</v>
      </c>
      <c r="N101" s="163"/>
      <c r="O101" s="51"/>
      <c r="P101" s="162">
        <v>1</v>
      </c>
      <c r="Q101" s="163"/>
      <c r="R101" s="157">
        <v>5</v>
      </c>
      <c r="S101" s="158"/>
      <c r="T101" s="157" t="str">
        <f>VLOOKUP(R101,リスト!$A$4:$L$9,2)</f>
        <v>滋賀県</v>
      </c>
      <c r="U101" s="153"/>
      <c r="V101" s="153"/>
      <c r="W101" s="153"/>
      <c r="X101" s="153"/>
      <c r="Y101" s="49"/>
      <c r="Z101" s="164" t="s">
        <v>109</v>
      </c>
      <c r="AA101" s="160"/>
      <c r="AB101" s="160"/>
      <c r="AC101" s="160"/>
      <c r="AD101" s="165"/>
      <c r="AE101" s="153">
        <v>4</v>
      </c>
      <c r="AF101" s="158"/>
      <c r="AG101" s="157" t="str">
        <f>VLOOKUP(AE101,リスト!$A$4:$L$8,2)</f>
        <v>大阪府</v>
      </c>
      <c r="AH101" s="153"/>
      <c r="AI101" s="153"/>
      <c r="AJ101" s="153"/>
      <c r="AK101" s="158"/>
      <c r="AL101" s="162">
        <v>2</v>
      </c>
      <c r="AM101" s="163"/>
      <c r="AN101" s="51"/>
      <c r="AO101" s="162" t="s">
        <v>386</v>
      </c>
      <c r="AP101" s="163"/>
      <c r="AQ101" s="157">
        <v>6</v>
      </c>
      <c r="AR101" s="158"/>
      <c r="AS101" s="157" t="str">
        <f>VLOOKUP(AQ101,リスト!$A$4:$L$9,2)</f>
        <v>京都府</v>
      </c>
      <c r="AT101" s="153"/>
      <c r="AU101" s="153"/>
      <c r="AV101" s="153"/>
      <c r="AW101" s="153"/>
      <c r="AX101" s="49"/>
      <c r="AY101" s="153"/>
      <c r="AZ101" s="153"/>
      <c r="BA101" s="153"/>
      <c r="BB101" s="153"/>
      <c r="BC101" s="153"/>
      <c r="BD101" s="153"/>
      <c r="BE101" s="153"/>
      <c r="BF101" s="158"/>
      <c r="BG101" s="57"/>
      <c r="BH101" s="157"/>
      <c r="BI101" s="153"/>
      <c r="BJ101" s="158"/>
      <c r="BK101" s="157"/>
      <c r="BL101" s="158"/>
      <c r="BM101" s="57"/>
      <c r="BN101" s="159"/>
      <c r="BO101" s="159"/>
      <c r="BP101" s="269"/>
      <c r="BQ101" s="269"/>
      <c r="BR101" s="269"/>
      <c r="BS101" s="57"/>
      <c r="BT101" s="159"/>
      <c r="BU101" s="159"/>
      <c r="BV101" s="169"/>
      <c r="BW101" s="53"/>
      <c r="BX101" s="153"/>
      <c r="BY101" s="153"/>
      <c r="BZ101" s="153"/>
      <c r="CA101" s="153"/>
      <c r="CB101" s="153"/>
      <c r="CC101" s="153"/>
      <c r="CD101" s="153"/>
      <c r="CE101" s="158"/>
      <c r="CF101" s="57"/>
      <c r="CG101" s="157"/>
      <c r="CH101" s="153"/>
      <c r="CI101" s="158"/>
      <c r="CJ101" s="157"/>
      <c r="CK101" s="158"/>
      <c r="CL101" s="57"/>
      <c r="CM101" s="157"/>
      <c r="CN101" s="158"/>
      <c r="CO101" s="157"/>
      <c r="CP101" s="153"/>
      <c r="CQ101" s="158"/>
      <c r="CR101" s="57"/>
      <c r="CS101" s="157"/>
      <c r="CT101" s="153"/>
      <c r="CU101" s="153"/>
      <c r="CV101" s="49"/>
      <c r="CW101" s="49"/>
    </row>
    <row r="102" spans="1:101" ht="6" customHeight="1">
      <c r="A102" s="166"/>
      <c r="B102" s="161"/>
      <c r="C102" s="161"/>
      <c r="D102" s="161"/>
      <c r="E102" s="167"/>
      <c r="F102" s="157"/>
      <c r="G102" s="158"/>
      <c r="H102" s="157"/>
      <c r="I102" s="153"/>
      <c r="J102" s="153"/>
      <c r="K102" s="153"/>
      <c r="L102" s="158"/>
      <c r="M102" s="162"/>
      <c r="N102" s="163"/>
      <c r="O102" s="159" t="s">
        <v>11</v>
      </c>
      <c r="P102" s="162"/>
      <c r="Q102" s="163"/>
      <c r="R102" s="157"/>
      <c r="S102" s="158"/>
      <c r="T102" s="157"/>
      <c r="U102" s="153"/>
      <c r="V102" s="153"/>
      <c r="W102" s="153"/>
      <c r="X102" s="153"/>
      <c r="Y102" s="49"/>
      <c r="Z102" s="166"/>
      <c r="AA102" s="161"/>
      <c r="AB102" s="161"/>
      <c r="AC102" s="161"/>
      <c r="AD102" s="167"/>
      <c r="AE102" s="153"/>
      <c r="AF102" s="158"/>
      <c r="AG102" s="157"/>
      <c r="AH102" s="153"/>
      <c r="AI102" s="153"/>
      <c r="AJ102" s="153"/>
      <c r="AK102" s="158"/>
      <c r="AL102" s="162"/>
      <c r="AM102" s="163"/>
      <c r="AN102" s="159" t="s">
        <v>11</v>
      </c>
      <c r="AO102" s="162"/>
      <c r="AP102" s="163"/>
      <c r="AQ102" s="157"/>
      <c r="AR102" s="158"/>
      <c r="AS102" s="157"/>
      <c r="AT102" s="153"/>
      <c r="AU102" s="153"/>
      <c r="AV102" s="153"/>
      <c r="AW102" s="153"/>
      <c r="AX102" s="49"/>
      <c r="AY102" s="153">
        <v>5</v>
      </c>
      <c r="AZ102" s="153" t="s">
        <v>1</v>
      </c>
      <c r="BA102" s="153"/>
      <c r="BB102" s="153"/>
      <c r="BC102" s="153"/>
      <c r="BD102" s="153" t="str">
        <f>VLOOKUP(BD82,リスト!$A$4:$L$8,11)</f>
        <v>森本</v>
      </c>
      <c r="BE102" s="153"/>
      <c r="BF102" s="158"/>
      <c r="BG102" s="51"/>
      <c r="BH102" s="157" t="str">
        <f>VLOOKUP(BD82,リスト!$A$4:$L$8,12)</f>
        <v>白樫</v>
      </c>
      <c r="BI102" s="153"/>
      <c r="BJ102" s="158"/>
      <c r="BK102" s="157">
        <v>1</v>
      </c>
      <c r="BL102" s="158"/>
      <c r="BM102" s="51"/>
      <c r="BN102" s="157" t="s">
        <v>385</v>
      </c>
      <c r="BO102" s="158"/>
      <c r="BP102" s="157" t="str">
        <f>VLOOKUP(BP82,リスト!$A$4:$L$9,11)</f>
        <v>西村</v>
      </c>
      <c r="BQ102" s="153"/>
      <c r="BR102" s="158"/>
      <c r="BS102" s="51"/>
      <c r="BT102" s="160" t="str">
        <f>リスト!$L$6</f>
        <v>馬場</v>
      </c>
      <c r="BU102" s="160"/>
      <c r="BV102" s="165"/>
      <c r="BW102" s="53"/>
      <c r="BX102" s="153">
        <v>5</v>
      </c>
      <c r="BY102" s="153" t="s">
        <v>1</v>
      </c>
      <c r="BZ102" s="153"/>
      <c r="CA102" s="153"/>
      <c r="CB102" s="153"/>
      <c r="CC102" s="153" t="str">
        <f>VLOOKUP(CC82,リスト!$A$4:$L$8,11)</f>
        <v>島田</v>
      </c>
      <c r="CD102" s="153"/>
      <c r="CE102" s="158"/>
      <c r="CF102" s="51"/>
      <c r="CG102" s="157" t="str">
        <f>VLOOKUP(CC82,リスト!$A$4:$L$8,12)</f>
        <v>小山</v>
      </c>
      <c r="CH102" s="153"/>
      <c r="CI102" s="158"/>
      <c r="CJ102" s="157">
        <v>1</v>
      </c>
      <c r="CK102" s="158"/>
      <c r="CL102" s="51"/>
      <c r="CM102" s="157" t="s">
        <v>385</v>
      </c>
      <c r="CN102" s="158"/>
      <c r="CO102" s="157" t="str">
        <f>VLOOKUP(CO82,リスト!$A$4:$L$9,11)</f>
        <v>長瀬</v>
      </c>
      <c r="CP102" s="153"/>
      <c r="CQ102" s="158"/>
      <c r="CR102" s="51"/>
      <c r="CS102" s="157" t="str">
        <f>VLOOKUP(CO82,リスト!$A$4:$L$9,12)</f>
        <v>明河</v>
      </c>
      <c r="CT102" s="153"/>
      <c r="CU102" s="153"/>
      <c r="CV102" s="49"/>
      <c r="CW102" s="49"/>
    </row>
    <row r="103" spans="1:101" ht="6" customHeight="1">
      <c r="A103" s="166"/>
      <c r="B103" s="161"/>
      <c r="C103" s="161"/>
      <c r="D103" s="161"/>
      <c r="E103" s="167"/>
      <c r="F103" s="157"/>
      <c r="G103" s="158"/>
      <c r="H103" s="157"/>
      <c r="I103" s="153"/>
      <c r="J103" s="153"/>
      <c r="K103" s="153"/>
      <c r="L103" s="158"/>
      <c r="M103" s="162"/>
      <c r="N103" s="163"/>
      <c r="O103" s="160"/>
      <c r="P103" s="162"/>
      <c r="Q103" s="163"/>
      <c r="R103" s="157"/>
      <c r="S103" s="158"/>
      <c r="T103" s="157"/>
      <c r="U103" s="153"/>
      <c r="V103" s="153"/>
      <c r="W103" s="153"/>
      <c r="X103" s="153"/>
      <c r="Y103" s="49"/>
      <c r="Z103" s="166"/>
      <c r="AA103" s="161"/>
      <c r="AB103" s="161"/>
      <c r="AC103" s="161"/>
      <c r="AD103" s="167"/>
      <c r="AE103" s="153"/>
      <c r="AF103" s="158"/>
      <c r="AG103" s="157"/>
      <c r="AH103" s="153"/>
      <c r="AI103" s="153"/>
      <c r="AJ103" s="153"/>
      <c r="AK103" s="158"/>
      <c r="AL103" s="162"/>
      <c r="AM103" s="163"/>
      <c r="AN103" s="160"/>
      <c r="AO103" s="162"/>
      <c r="AP103" s="163"/>
      <c r="AQ103" s="157"/>
      <c r="AR103" s="158"/>
      <c r="AS103" s="157"/>
      <c r="AT103" s="153"/>
      <c r="AU103" s="153"/>
      <c r="AV103" s="153"/>
      <c r="AW103" s="153"/>
      <c r="AX103" s="49"/>
      <c r="AY103" s="153"/>
      <c r="AZ103" s="153"/>
      <c r="BA103" s="153"/>
      <c r="BB103" s="153"/>
      <c r="BC103" s="153"/>
      <c r="BD103" s="153"/>
      <c r="BE103" s="153"/>
      <c r="BF103" s="158"/>
      <c r="BG103" s="159" t="s">
        <v>12</v>
      </c>
      <c r="BH103" s="157"/>
      <c r="BI103" s="153"/>
      <c r="BJ103" s="158"/>
      <c r="BK103" s="157"/>
      <c r="BL103" s="158"/>
      <c r="BM103" s="159" t="s">
        <v>11</v>
      </c>
      <c r="BN103" s="157"/>
      <c r="BO103" s="158"/>
      <c r="BP103" s="157"/>
      <c r="BQ103" s="153"/>
      <c r="BR103" s="158"/>
      <c r="BS103" s="159" t="s">
        <v>43</v>
      </c>
      <c r="BT103" s="161"/>
      <c r="BU103" s="161"/>
      <c r="BV103" s="167"/>
      <c r="BW103" s="53"/>
      <c r="BX103" s="153"/>
      <c r="BY103" s="153"/>
      <c r="BZ103" s="153"/>
      <c r="CA103" s="153"/>
      <c r="CB103" s="153"/>
      <c r="CC103" s="153"/>
      <c r="CD103" s="153"/>
      <c r="CE103" s="158"/>
      <c r="CF103" s="159" t="s">
        <v>12</v>
      </c>
      <c r="CG103" s="157"/>
      <c r="CH103" s="153"/>
      <c r="CI103" s="158"/>
      <c r="CJ103" s="157"/>
      <c r="CK103" s="158"/>
      <c r="CL103" s="159" t="s">
        <v>11</v>
      </c>
      <c r="CM103" s="157"/>
      <c r="CN103" s="158"/>
      <c r="CO103" s="157"/>
      <c r="CP103" s="153"/>
      <c r="CQ103" s="158"/>
      <c r="CR103" s="159" t="s">
        <v>43</v>
      </c>
      <c r="CS103" s="157"/>
      <c r="CT103" s="153"/>
      <c r="CU103" s="153"/>
      <c r="CV103" s="49"/>
      <c r="CW103" s="49"/>
    </row>
    <row r="104" spans="1:101" ht="6" customHeight="1">
      <c r="A104" s="168"/>
      <c r="B104" s="159"/>
      <c r="C104" s="159"/>
      <c r="D104" s="159"/>
      <c r="E104" s="169"/>
      <c r="F104" s="157"/>
      <c r="G104" s="158"/>
      <c r="H104" s="157"/>
      <c r="I104" s="153"/>
      <c r="J104" s="153"/>
      <c r="K104" s="153"/>
      <c r="L104" s="158"/>
      <c r="M104" s="162"/>
      <c r="N104" s="163"/>
      <c r="O104" s="57"/>
      <c r="P104" s="162"/>
      <c r="Q104" s="163"/>
      <c r="R104" s="157"/>
      <c r="S104" s="158"/>
      <c r="T104" s="157"/>
      <c r="U104" s="153"/>
      <c r="V104" s="153"/>
      <c r="W104" s="153"/>
      <c r="X104" s="153"/>
      <c r="Y104" s="49"/>
      <c r="Z104" s="168"/>
      <c r="AA104" s="159"/>
      <c r="AB104" s="159"/>
      <c r="AC104" s="159"/>
      <c r="AD104" s="169"/>
      <c r="AE104" s="153"/>
      <c r="AF104" s="158"/>
      <c r="AG104" s="157"/>
      <c r="AH104" s="153"/>
      <c r="AI104" s="153"/>
      <c r="AJ104" s="153"/>
      <c r="AK104" s="158"/>
      <c r="AL104" s="162"/>
      <c r="AM104" s="163"/>
      <c r="AN104" s="57"/>
      <c r="AO104" s="162"/>
      <c r="AP104" s="163"/>
      <c r="AQ104" s="157"/>
      <c r="AR104" s="158"/>
      <c r="AS104" s="157"/>
      <c r="AT104" s="153"/>
      <c r="AU104" s="153"/>
      <c r="AV104" s="153"/>
      <c r="AW104" s="153"/>
      <c r="AX104" s="49"/>
      <c r="AY104" s="153"/>
      <c r="AZ104" s="153"/>
      <c r="BA104" s="153"/>
      <c r="BB104" s="153"/>
      <c r="BC104" s="153"/>
      <c r="BD104" s="153"/>
      <c r="BE104" s="153"/>
      <c r="BF104" s="158"/>
      <c r="BG104" s="160"/>
      <c r="BH104" s="157"/>
      <c r="BI104" s="153"/>
      <c r="BJ104" s="158"/>
      <c r="BK104" s="157"/>
      <c r="BL104" s="158"/>
      <c r="BM104" s="160"/>
      <c r="BN104" s="157"/>
      <c r="BO104" s="158"/>
      <c r="BP104" s="157"/>
      <c r="BQ104" s="153"/>
      <c r="BR104" s="158"/>
      <c r="BS104" s="160"/>
      <c r="BT104" s="161"/>
      <c r="BU104" s="161"/>
      <c r="BV104" s="167"/>
      <c r="BW104" s="53"/>
      <c r="BX104" s="153"/>
      <c r="BY104" s="153"/>
      <c r="BZ104" s="153"/>
      <c r="CA104" s="153"/>
      <c r="CB104" s="153"/>
      <c r="CC104" s="153"/>
      <c r="CD104" s="153"/>
      <c r="CE104" s="158"/>
      <c r="CF104" s="160"/>
      <c r="CG104" s="157"/>
      <c r="CH104" s="153"/>
      <c r="CI104" s="158"/>
      <c r="CJ104" s="157"/>
      <c r="CK104" s="158"/>
      <c r="CL104" s="160"/>
      <c r="CM104" s="157"/>
      <c r="CN104" s="158"/>
      <c r="CO104" s="157"/>
      <c r="CP104" s="153"/>
      <c r="CQ104" s="158"/>
      <c r="CR104" s="160"/>
      <c r="CS104" s="157"/>
      <c r="CT104" s="153"/>
      <c r="CU104" s="153"/>
      <c r="CV104" s="49"/>
      <c r="CW104" s="49"/>
    </row>
    <row r="105" spans="1:101" ht="6" customHeight="1">
      <c r="A105" s="153">
        <v>1</v>
      </c>
      <c r="B105" s="153" t="s">
        <v>1</v>
      </c>
      <c r="C105" s="153"/>
      <c r="D105" s="153"/>
      <c r="E105" s="153"/>
      <c r="F105" s="157" t="str">
        <f>VLOOKUP(ひまわりＡ!F101,リスト!$A$4:$L$8,3)</f>
        <v>玉井</v>
      </c>
      <c r="G105" s="153"/>
      <c r="H105" s="158"/>
      <c r="I105" s="51"/>
      <c r="J105" s="157" t="str">
        <f>VLOOKUP(F101,リスト!$A$4:$L$8,4)</f>
        <v>山下</v>
      </c>
      <c r="K105" s="153"/>
      <c r="L105" s="158"/>
      <c r="M105" s="157" t="s">
        <v>385</v>
      </c>
      <c r="N105" s="158"/>
      <c r="O105" s="51"/>
      <c r="P105" s="157">
        <v>2</v>
      </c>
      <c r="Q105" s="158"/>
      <c r="R105" s="157" t="str">
        <f>VLOOKUP(R101,リスト!$A$4:$L$9,3)</f>
        <v>石井</v>
      </c>
      <c r="S105" s="153"/>
      <c r="T105" s="158"/>
      <c r="U105" s="51"/>
      <c r="V105" s="160" t="str">
        <f>VLOOKUP(R101,リスト!$A$4:$L$9,4)</f>
        <v>鈴木</v>
      </c>
      <c r="W105" s="160"/>
      <c r="X105" s="165"/>
      <c r="Y105" s="49"/>
      <c r="Z105" s="153">
        <v>1</v>
      </c>
      <c r="AA105" s="153" t="s">
        <v>1</v>
      </c>
      <c r="AB105" s="153"/>
      <c r="AC105" s="153"/>
      <c r="AD105" s="153"/>
      <c r="AE105" s="153" t="str">
        <f>VLOOKUP(ひまわりＡ!AE101,リスト!$A$4:$L$8,3)</f>
        <v>蜂谷</v>
      </c>
      <c r="AF105" s="153"/>
      <c r="AG105" s="158"/>
      <c r="AH105" s="51"/>
      <c r="AI105" s="157" t="str">
        <f>VLOOKUP(AE101,リスト!$A$4:$L$8,4)</f>
        <v>田中</v>
      </c>
      <c r="AJ105" s="153"/>
      <c r="AK105" s="158"/>
      <c r="AL105" s="157" t="s">
        <v>385</v>
      </c>
      <c r="AM105" s="158"/>
      <c r="AN105" s="51"/>
      <c r="AO105" s="157">
        <v>2</v>
      </c>
      <c r="AP105" s="158"/>
      <c r="AQ105" s="157" t="str">
        <f>VLOOKUP(AQ101,リスト!$A$4:$L$9,3)</f>
        <v>岡本</v>
      </c>
      <c r="AR105" s="153"/>
      <c r="AS105" s="158"/>
      <c r="AT105" s="51"/>
      <c r="AU105" s="157" t="str">
        <f>VLOOKUP(AQ101,リスト!$A$4:$L$9,4)</f>
        <v>上路</v>
      </c>
      <c r="AV105" s="153"/>
      <c r="AW105" s="153"/>
      <c r="AX105" s="49"/>
      <c r="AY105" s="153"/>
      <c r="AZ105" s="153"/>
      <c r="BA105" s="153"/>
      <c r="BB105" s="153"/>
      <c r="BC105" s="153"/>
      <c r="BD105" s="153"/>
      <c r="BE105" s="153"/>
      <c r="BF105" s="158"/>
      <c r="BG105" s="57"/>
      <c r="BH105" s="157"/>
      <c r="BI105" s="153"/>
      <c r="BJ105" s="158"/>
      <c r="BK105" s="157"/>
      <c r="BL105" s="158"/>
      <c r="BM105" s="57"/>
      <c r="BN105" s="157"/>
      <c r="BO105" s="158"/>
      <c r="BP105" s="157"/>
      <c r="BQ105" s="153"/>
      <c r="BR105" s="158"/>
      <c r="BS105" s="57"/>
      <c r="BT105" s="159"/>
      <c r="BU105" s="159"/>
      <c r="BV105" s="169"/>
      <c r="BW105" s="53"/>
      <c r="BX105" s="153"/>
      <c r="BY105" s="153"/>
      <c r="BZ105" s="153"/>
      <c r="CA105" s="153"/>
      <c r="CB105" s="153"/>
      <c r="CC105" s="153"/>
      <c r="CD105" s="153"/>
      <c r="CE105" s="158"/>
      <c r="CF105" s="57"/>
      <c r="CG105" s="157"/>
      <c r="CH105" s="153"/>
      <c r="CI105" s="158"/>
      <c r="CJ105" s="157"/>
      <c r="CK105" s="158"/>
      <c r="CL105" s="57"/>
      <c r="CM105" s="157"/>
      <c r="CN105" s="158"/>
      <c r="CO105" s="157"/>
      <c r="CP105" s="153"/>
      <c r="CQ105" s="158"/>
      <c r="CR105" s="57"/>
      <c r="CS105" s="157"/>
      <c r="CT105" s="153"/>
      <c r="CU105" s="153"/>
      <c r="CV105" s="49"/>
      <c r="CW105" s="49"/>
    </row>
    <row r="106" spans="1:101" ht="6" customHeight="1">
      <c r="A106" s="153"/>
      <c r="B106" s="153"/>
      <c r="C106" s="153"/>
      <c r="D106" s="153"/>
      <c r="E106" s="153"/>
      <c r="F106" s="157"/>
      <c r="G106" s="153"/>
      <c r="H106" s="158"/>
      <c r="I106" s="159" t="s">
        <v>12</v>
      </c>
      <c r="J106" s="157"/>
      <c r="K106" s="153"/>
      <c r="L106" s="158"/>
      <c r="M106" s="157"/>
      <c r="N106" s="158"/>
      <c r="O106" s="159" t="s">
        <v>11</v>
      </c>
      <c r="P106" s="157"/>
      <c r="Q106" s="158"/>
      <c r="R106" s="157"/>
      <c r="S106" s="153"/>
      <c r="T106" s="158"/>
      <c r="U106" s="159" t="s">
        <v>43</v>
      </c>
      <c r="V106" s="161"/>
      <c r="W106" s="161"/>
      <c r="X106" s="167"/>
      <c r="Y106" s="49"/>
      <c r="Z106" s="153"/>
      <c r="AA106" s="153"/>
      <c r="AB106" s="153"/>
      <c r="AC106" s="153"/>
      <c r="AD106" s="153"/>
      <c r="AE106" s="153"/>
      <c r="AF106" s="153"/>
      <c r="AG106" s="158"/>
      <c r="AH106" s="159" t="s">
        <v>12</v>
      </c>
      <c r="AI106" s="157"/>
      <c r="AJ106" s="153"/>
      <c r="AK106" s="158"/>
      <c r="AL106" s="157"/>
      <c r="AM106" s="158"/>
      <c r="AN106" s="159" t="s">
        <v>11</v>
      </c>
      <c r="AO106" s="157"/>
      <c r="AP106" s="158"/>
      <c r="AQ106" s="157"/>
      <c r="AR106" s="153"/>
      <c r="AS106" s="158"/>
      <c r="AT106" s="159" t="s">
        <v>43</v>
      </c>
      <c r="AU106" s="157"/>
      <c r="AV106" s="153"/>
      <c r="AW106" s="153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51"/>
      <c r="BW106" s="54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</row>
    <row r="107" spans="1:101" ht="6" customHeight="1">
      <c r="A107" s="153"/>
      <c r="B107" s="153"/>
      <c r="C107" s="153"/>
      <c r="D107" s="153"/>
      <c r="E107" s="153"/>
      <c r="F107" s="157"/>
      <c r="G107" s="153"/>
      <c r="H107" s="158"/>
      <c r="I107" s="160"/>
      <c r="J107" s="157"/>
      <c r="K107" s="153"/>
      <c r="L107" s="158"/>
      <c r="M107" s="157"/>
      <c r="N107" s="158"/>
      <c r="O107" s="160"/>
      <c r="P107" s="157"/>
      <c r="Q107" s="158"/>
      <c r="R107" s="157"/>
      <c r="S107" s="153"/>
      <c r="T107" s="158"/>
      <c r="U107" s="160"/>
      <c r="V107" s="161"/>
      <c r="W107" s="161"/>
      <c r="X107" s="167"/>
      <c r="Y107" s="49"/>
      <c r="Z107" s="153"/>
      <c r="AA107" s="153"/>
      <c r="AB107" s="153"/>
      <c r="AC107" s="153"/>
      <c r="AD107" s="153"/>
      <c r="AE107" s="153"/>
      <c r="AF107" s="153"/>
      <c r="AG107" s="158"/>
      <c r="AH107" s="160"/>
      <c r="AI107" s="157"/>
      <c r="AJ107" s="153"/>
      <c r="AK107" s="158"/>
      <c r="AL107" s="157"/>
      <c r="AM107" s="158"/>
      <c r="AN107" s="160"/>
      <c r="AO107" s="157"/>
      <c r="AP107" s="158"/>
      <c r="AQ107" s="157"/>
      <c r="AR107" s="153"/>
      <c r="AS107" s="158"/>
      <c r="AT107" s="160"/>
      <c r="AU107" s="157"/>
      <c r="AV107" s="153"/>
      <c r="AW107" s="153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54"/>
      <c r="BW107" s="54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</row>
    <row r="108" spans="1:101" ht="6" customHeight="1">
      <c r="A108" s="153"/>
      <c r="B108" s="153"/>
      <c r="C108" s="153"/>
      <c r="D108" s="153"/>
      <c r="E108" s="153"/>
      <c r="F108" s="157"/>
      <c r="G108" s="153"/>
      <c r="H108" s="158"/>
      <c r="I108" s="57"/>
      <c r="J108" s="157"/>
      <c r="K108" s="153"/>
      <c r="L108" s="158"/>
      <c r="M108" s="157"/>
      <c r="N108" s="158"/>
      <c r="O108" s="57"/>
      <c r="P108" s="157"/>
      <c r="Q108" s="158"/>
      <c r="R108" s="157"/>
      <c r="S108" s="153"/>
      <c r="T108" s="158"/>
      <c r="U108" s="57"/>
      <c r="V108" s="159"/>
      <c r="W108" s="159"/>
      <c r="X108" s="169"/>
      <c r="Y108" s="49"/>
      <c r="Z108" s="153"/>
      <c r="AA108" s="153"/>
      <c r="AB108" s="153"/>
      <c r="AC108" s="153"/>
      <c r="AD108" s="153"/>
      <c r="AE108" s="153"/>
      <c r="AF108" s="153"/>
      <c r="AG108" s="158"/>
      <c r="AH108" s="57"/>
      <c r="AI108" s="157"/>
      <c r="AJ108" s="153"/>
      <c r="AK108" s="158"/>
      <c r="AL108" s="157"/>
      <c r="AM108" s="158"/>
      <c r="AN108" s="57"/>
      <c r="AO108" s="157"/>
      <c r="AP108" s="158"/>
      <c r="AQ108" s="157"/>
      <c r="AR108" s="153"/>
      <c r="AS108" s="158"/>
      <c r="AT108" s="57"/>
      <c r="AU108" s="157"/>
      <c r="AV108" s="153"/>
      <c r="AW108" s="153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57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</row>
    <row r="109" spans="1:101" ht="6" customHeight="1">
      <c r="A109" s="153">
        <v>2</v>
      </c>
      <c r="B109" s="153" t="s">
        <v>2</v>
      </c>
      <c r="C109" s="153"/>
      <c r="D109" s="153"/>
      <c r="E109" s="153"/>
      <c r="F109" s="157" t="str">
        <f>VLOOKUP(F101,リスト!$A$4:$L$9,5)</f>
        <v>坂東</v>
      </c>
      <c r="G109" s="153"/>
      <c r="H109" s="158"/>
      <c r="I109" s="51"/>
      <c r="J109" s="157" t="str">
        <f>VLOOKUP(F101,リスト!$A$4:$L$8,6)</f>
        <v>坂井</v>
      </c>
      <c r="K109" s="153"/>
      <c r="L109" s="158"/>
      <c r="M109" s="157" t="s">
        <v>385</v>
      </c>
      <c r="N109" s="158"/>
      <c r="O109" s="51"/>
      <c r="P109" s="157">
        <v>1</v>
      </c>
      <c r="Q109" s="158"/>
      <c r="R109" s="157" t="str">
        <f>VLOOKUP(R101,リスト!$A$4:$L$9,5)</f>
        <v>赤田</v>
      </c>
      <c r="S109" s="153"/>
      <c r="T109" s="158"/>
      <c r="U109" s="51"/>
      <c r="V109" s="157" t="str">
        <f>VLOOKUP(R101,リスト!$A$4:$L$9,6)</f>
        <v>高森</v>
      </c>
      <c r="W109" s="153"/>
      <c r="X109" s="153"/>
      <c r="Y109" s="49"/>
      <c r="Z109" s="153">
        <v>2</v>
      </c>
      <c r="AA109" s="153" t="s">
        <v>2</v>
      </c>
      <c r="AB109" s="153"/>
      <c r="AC109" s="153"/>
      <c r="AD109" s="153"/>
      <c r="AE109" s="153" t="str">
        <f>VLOOKUP(AE101,リスト!$A$4:$L$8,5)</f>
        <v>永井</v>
      </c>
      <c r="AF109" s="153"/>
      <c r="AG109" s="158"/>
      <c r="AH109" s="51"/>
      <c r="AI109" s="157" t="str">
        <f>VLOOKUP(AE101,リスト!$A$4:$L$8,6)</f>
        <v>谷地</v>
      </c>
      <c r="AJ109" s="153"/>
      <c r="AK109" s="158"/>
      <c r="AL109" s="157">
        <v>0</v>
      </c>
      <c r="AM109" s="158"/>
      <c r="AN109" s="51"/>
      <c r="AO109" s="157" t="s">
        <v>385</v>
      </c>
      <c r="AP109" s="158"/>
      <c r="AQ109" s="157" t="str">
        <f>VLOOKUP(AQ101,リスト!$A$4:$L$9,5)</f>
        <v>山本</v>
      </c>
      <c r="AR109" s="153"/>
      <c r="AS109" s="158"/>
      <c r="AT109" s="51"/>
      <c r="AU109" s="157" t="str">
        <f>VLOOKUP(AQ101,リスト!$A$4:$L$9,6)</f>
        <v>柴田</v>
      </c>
      <c r="AV109" s="153"/>
      <c r="AW109" s="153"/>
      <c r="AX109" s="49"/>
      <c r="AY109" s="164" t="s">
        <v>109</v>
      </c>
      <c r="AZ109" s="160"/>
      <c r="BA109" s="160"/>
      <c r="BB109" s="160"/>
      <c r="BC109" s="165"/>
      <c r="BD109" s="153">
        <v>1</v>
      </c>
      <c r="BE109" s="158"/>
      <c r="BF109" s="157" t="str">
        <f>VLOOKUP(BD109,リスト!$A$4:$L$8,2)</f>
        <v>奈良県</v>
      </c>
      <c r="BG109" s="153"/>
      <c r="BH109" s="153"/>
      <c r="BI109" s="153"/>
      <c r="BJ109" s="158"/>
      <c r="BK109" s="162">
        <v>1</v>
      </c>
      <c r="BL109" s="163"/>
      <c r="BM109" s="51"/>
      <c r="BN109" s="162" t="s">
        <v>385</v>
      </c>
      <c r="BO109" s="163"/>
      <c r="BP109" s="157">
        <v>6</v>
      </c>
      <c r="BQ109" s="158"/>
      <c r="BR109" s="157" t="str">
        <f>VLOOKUP(BP109,リスト!$A$4:$L$9,2)</f>
        <v>京都府</v>
      </c>
      <c r="BS109" s="153"/>
      <c r="BT109" s="153"/>
      <c r="BU109" s="153"/>
      <c r="BV109" s="153"/>
      <c r="BW109" s="49"/>
      <c r="BX109" s="82"/>
      <c r="BY109" s="51"/>
      <c r="BZ109" s="154" t="s">
        <v>110</v>
      </c>
      <c r="CA109" s="154"/>
      <c r="CB109" s="154"/>
      <c r="CC109" s="154"/>
      <c r="CD109" s="154"/>
      <c r="CE109" s="154"/>
      <c r="CF109" s="154"/>
      <c r="CG109" s="154"/>
      <c r="CH109" s="154"/>
      <c r="CI109" s="154"/>
      <c r="CJ109" s="154"/>
      <c r="CK109" s="154"/>
      <c r="CL109" s="154"/>
      <c r="CM109" s="51"/>
      <c r="CN109" s="52"/>
      <c r="CO109" s="54"/>
      <c r="CP109" s="54"/>
      <c r="CQ109" s="54"/>
      <c r="CR109" s="54"/>
      <c r="CS109" s="54"/>
      <c r="CT109" s="49"/>
      <c r="CU109" s="49"/>
      <c r="CV109" s="49"/>
      <c r="CW109" s="49"/>
    </row>
    <row r="110" spans="1:101" ht="6" customHeight="1">
      <c r="A110" s="153"/>
      <c r="B110" s="153"/>
      <c r="C110" s="153"/>
      <c r="D110" s="153"/>
      <c r="E110" s="153"/>
      <c r="F110" s="157"/>
      <c r="G110" s="153"/>
      <c r="H110" s="158"/>
      <c r="I110" s="159" t="s">
        <v>43</v>
      </c>
      <c r="J110" s="157"/>
      <c r="K110" s="153"/>
      <c r="L110" s="158"/>
      <c r="M110" s="157"/>
      <c r="N110" s="158"/>
      <c r="O110" s="159" t="s">
        <v>11</v>
      </c>
      <c r="P110" s="157"/>
      <c r="Q110" s="158"/>
      <c r="R110" s="157"/>
      <c r="S110" s="153"/>
      <c r="T110" s="158"/>
      <c r="U110" s="159" t="s">
        <v>43</v>
      </c>
      <c r="V110" s="157"/>
      <c r="W110" s="153"/>
      <c r="X110" s="153"/>
      <c r="Y110" s="49"/>
      <c r="Z110" s="153"/>
      <c r="AA110" s="153"/>
      <c r="AB110" s="153"/>
      <c r="AC110" s="153"/>
      <c r="AD110" s="153"/>
      <c r="AE110" s="153"/>
      <c r="AF110" s="153"/>
      <c r="AG110" s="158"/>
      <c r="AH110" s="159" t="s">
        <v>43</v>
      </c>
      <c r="AI110" s="157"/>
      <c r="AJ110" s="153"/>
      <c r="AK110" s="158"/>
      <c r="AL110" s="157"/>
      <c r="AM110" s="158"/>
      <c r="AN110" s="159" t="s">
        <v>11</v>
      </c>
      <c r="AO110" s="157"/>
      <c r="AP110" s="158"/>
      <c r="AQ110" s="157"/>
      <c r="AR110" s="153"/>
      <c r="AS110" s="158"/>
      <c r="AT110" s="159" t="s">
        <v>43</v>
      </c>
      <c r="AU110" s="157"/>
      <c r="AV110" s="153"/>
      <c r="AW110" s="153"/>
      <c r="AX110" s="49"/>
      <c r="AY110" s="166"/>
      <c r="AZ110" s="161"/>
      <c r="BA110" s="161"/>
      <c r="BB110" s="161"/>
      <c r="BC110" s="167"/>
      <c r="BD110" s="153"/>
      <c r="BE110" s="158"/>
      <c r="BF110" s="157"/>
      <c r="BG110" s="153"/>
      <c r="BH110" s="153"/>
      <c r="BI110" s="153"/>
      <c r="BJ110" s="158"/>
      <c r="BK110" s="162"/>
      <c r="BL110" s="163"/>
      <c r="BM110" s="159" t="s">
        <v>11</v>
      </c>
      <c r="BN110" s="162"/>
      <c r="BO110" s="163"/>
      <c r="BP110" s="157"/>
      <c r="BQ110" s="158"/>
      <c r="BR110" s="157"/>
      <c r="BS110" s="153"/>
      <c r="BT110" s="153"/>
      <c r="BU110" s="153"/>
      <c r="BV110" s="153"/>
      <c r="BW110" s="49"/>
      <c r="BX110" s="53"/>
      <c r="BY110" s="54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54"/>
      <c r="CN110" s="55"/>
      <c r="CO110" s="54"/>
      <c r="CP110" s="54"/>
      <c r="CQ110" s="54"/>
      <c r="CR110" s="54"/>
      <c r="CS110" s="54"/>
      <c r="CT110" s="49"/>
      <c r="CU110" s="49"/>
      <c r="CV110" s="49"/>
      <c r="CW110" s="49"/>
    </row>
    <row r="111" spans="1:101" ht="6" customHeight="1">
      <c r="A111" s="153"/>
      <c r="B111" s="153"/>
      <c r="C111" s="153"/>
      <c r="D111" s="153"/>
      <c r="E111" s="153"/>
      <c r="F111" s="157"/>
      <c r="G111" s="153"/>
      <c r="H111" s="158"/>
      <c r="I111" s="160"/>
      <c r="J111" s="157"/>
      <c r="K111" s="153"/>
      <c r="L111" s="158"/>
      <c r="M111" s="157"/>
      <c r="N111" s="158"/>
      <c r="O111" s="160"/>
      <c r="P111" s="157"/>
      <c r="Q111" s="158"/>
      <c r="R111" s="157"/>
      <c r="S111" s="153"/>
      <c r="T111" s="158"/>
      <c r="U111" s="160"/>
      <c r="V111" s="157"/>
      <c r="W111" s="153"/>
      <c r="X111" s="153"/>
      <c r="Y111" s="49"/>
      <c r="Z111" s="153"/>
      <c r="AA111" s="153"/>
      <c r="AB111" s="153"/>
      <c r="AC111" s="153"/>
      <c r="AD111" s="153"/>
      <c r="AE111" s="153"/>
      <c r="AF111" s="153"/>
      <c r="AG111" s="158"/>
      <c r="AH111" s="160"/>
      <c r="AI111" s="157"/>
      <c r="AJ111" s="153"/>
      <c r="AK111" s="158"/>
      <c r="AL111" s="157"/>
      <c r="AM111" s="158"/>
      <c r="AN111" s="160"/>
      <c r="AO111" s="157"/>
      <c r="AP111" s="158"/>
      <c r="AQ111" s="157"/>
      <c r="AR111" s="153"/>
      <c r="AS111" s="158"/>
      <c r="AT111" s="160"/>
      <c r="AU111" s="157"/>
      <c r="AV111" s="153"/>
      <c r="AW111" s="153"/>
      <c r="AX111" s="49"/>
      <c r="AY111" s="166"/>
      <c r="AZ111" s="161"/>
      <c r="BA111" s="161"/>
      <c r="BB111" s="161"/>
      <c r="BC111" s="167"/>
      <c r="BD111" s="153"/>
      <c r="BE111" s="158"/>
      <c r="BF111" s="157"/>
      <c r="BG111" s="153"/>
      <c r="BH111" s="153"/>
      <c r="BI111" s="153"/>
      <c r="BJ111" s="158"/>
      <c r="BK111" s="162"/>
      <c r="BL111" s="163"/>
      <c r="BM111" s="160"/>
      <c r="BN111" s="162"/>
      <c r="BO111" s="163"/>
      <c r="BP111" s="157"/>
      <c r="BQ111" s="158"/>
      <c r="BR111" s="157"/>
      <c r="BS111" s="153"/>
      <c r="BT111" s="153"/>
      <c r="BU111" s="153"/>
      <c r="BV111" s="153"/>
      <c r="BW111" s="49"/>
      <c r="BX111" s="53"/>
      <c r="BY111" s="54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54"/>
      <c r="CN111" s="55"/>
      <c r="CO111" s="54"/>
      <c r="CP111" s="54"/>
      <c r="CQ111" s="54"/>
      <c r="CR111" s="54"/>
      <c r="CS111" s="54"/>
      <c r="CT111" s="49"/>
      <c r="CU111" s="49"/>
      <c r="CV111" s="49"/>
      <c r="CW111" s="49"/>
    </row>
    <row r="112" spans="1:101" ht="6" customHeight="1">
      <c r="A112" s="153"/>
      <c r="B112" s="153"/>
      <c r="C112" s="153"/>
      <c r="D112" s="153"/>
      <c r="E112" s="153"/>
      <c r="F112" s="157"/>
      <c r="G112" s="153"/>
      <c r="H112" s="158"/>
      <c r="I112" s="57"/>
      <c r="J112" s="157"/>
      <c r="K112" s="153"/>
      <c r="L112" s="158"/>
      <c r="M112" s="157"/>
      <c r="N112" s="158"/>
      <c r="O112" s="57"/>
      <c r="P112" s="157"/>
      <c r="Q112" s="158"/>
      <c r="R112" s="157"/>
      <c r="S112" s="153"/>
      <c r="T112" s="158"/>
      <c r="U112" s="57"/>
      <c r="V112" s="157"/>
      <c r="W112" s="153"/>
      <c r="X112" s="153"/>
      <c r="Y112" s="49"/>
      <c r="Z112" s="153"/>
      <c r="AA112" s="153"/>
      <c r="AB112" s="153"/>
      <c r="AC112" s="153"/>
      <c r="AD112" s="153"/>
      <c r="AE112" s="153"/>
      <c r="AF112" s="153"/>
      <c r="AG112" s="158"/>
      <c r="AH112" s="57"/>
      <c r="AI112" s="157"/>
      <c r="AJ112" s="153"/>
      <c r="AK112" s="158"/>
      <c r="AL112" s="157"/>
      <c r="AM112" s="158"/>
      <c r="AN112" s="57"/>
      <c r="AO112" s="157"/>
      <c r="AP112" s="158"/>
      <c r="AQ112" s="157"/>
      <c r="AR112" s="153"/>
      <c r="AS112" s="158"/>
      <c r="AT112" s="57"/>
      <c r="AU112" s="157"/>
      <c r="AV112" s="153"/>
      <c r="AW112" s="153"/>
      <c r="AX112" s="49"/>
      <c r="AY112" s="168"/>
      <c r="AZ112" s="159"/>
      <c r="BA112" s="159"/>
      <c r="BB112" s="159"/>
      <c r="BC112" s="169"/>
      <c r="BD112" s="153"/>
      <c r="BE112" s="158"/>
      <c r="BF112" s="157"/>
      <c r="BG112" s="153"/>
      <c r="BH112" s="153"/>
      <c r="BI112" s="153"/>
      <c r="BJ112" s="158"/>
      <c r="BK112" s="162"/>
      <c r="BL112" s="163"/>
      <c r="BM112" s="57"/>
      <c r="BN112" s="162"/>
      <c r="BO112" s="163"/>
      <c r="BP112" s="157"/>
      <c r="BQ112" s="158"/>
      <c r="BR112" s="157"/>
      <c r="BS112" s="153"/>
      <c r="BT112" s="153"/>
      <c r="BU112" s="153"/>
      <c r="BV112" s="153"/>
      <c r="BW112" s="49"/>
      <c r="BX112" s="56"/>
      <c r="BY112" s="57"/>
      <c r="BZ112" s="156"/>
      <c r="CA112" s="156"/>
      <c r="CB112" s="156"/>
      <c r="CC112" s="156"/>
      <c r="CD112" s="156"/>
      <c r="CE112" s="156"/>
      <c r="CF112" s="156"/>
      <c r="CG112" s="156"/>
      <c r="CH112" s="156"/>
      <c r="CI112" s="156"/>
      <c r="CJ112" s="156"/>
      <c r="CK112" s="156"/>
      <c r="CL112" s="156"/>
      <c r="CM112" s="57"/>
      <c r="CN112" s="58"/>
      <c r="CO112" s="54"/>
      <c r="CP112" s="54"/>
      <c r="CQ112" s="54"/>
      <c r="CR112" s="54"/>
      <c r="CS112" s="54"/>
      <c r="CT112" s="49"/>
      <c r="CU112" s="49"/>
      <c r="CV112" s="49"/>
      <c r="CW112" s="49"/>
    </row>
    <row r="113" spans="1:101" ht="6" customHeight="1">
      <c r="A113" s="153">
        <v>3</v>
      </c>
      <c r="B113" s="153" t="s">
        <v>3</v>
      </c>
      <c r="C113" s="153"/>
      <c r="D113" s="153"/>
      <c r="E113" s="153"/>
      <c r="F113" s="157" t="str">
        <f>VLOOKUP(F101,リスト!$A$4:$L$8,7)</f>
        <v>上村</v>
      </c>
      <c r="G113" s="153"/>
      <c r="H113" s="158"/>
      <c r="I113" s="51"/>
      <c r="J113" s="157" t="str">
        <f>VLOOKUP(F101,リスト!$A$4:$L$8,8)</f>
        <v>坂東</v>
      </c>
      <c r="K113" s="153"/>
      <c r="L113" s="158"/>
      <c r="M113" s="157" t="s">
        <v>385</v>
      </c>
      <c r="N113" s="158"/>
      <c r="O113" s="51"/>
      <c r="P113" s="157">
        <v>0</v>
      </c>
      <c r="Q113" s="158"/>
      <c r="R113" s="157" t="str">
        <f>VLOOKUP(R101,リスト!$A$4:$L$9,7)</f>
        <v>坂下</v>
      </c>
      <c r="S113" s="153"/>
      <c r="T113" s="158"/>
      <c r="U113" s="51"/>
      <c r="V113" s="157" t="str">
        <f>VLOOKUP(R101,リスト!$A$4:$L$9,8)</f>
        <v>中山</v>
      </c>
      <c r="W113" s="153"/>
      <c r="X113" s="153"/>
      <c r="Y113" s="49"/>
      <c r="Z113" s="153">
        <v>3</v>
      </c>
      <c r="AA113" s="153" t="s">
        <v>3</v>
      </c>
      <c r="AB113" s="153"/>
      <c r="AC113" s="153"/>
      <c r="AD113" s="153"/>
      <c r="AE113" s="153" t="str">
        <f>VLOOKUP(AE101,リスト!$A$4:$L$8,7)</f>
        <v>阪田</v>
      </c>
      <c r="AF113" s="153"/>
      <c r="AG113" s="158"/>
      <c r="AH113" s="51"/>
      <c r="AI113" s="157" t="str">
        <f>VLOOKUP(AE101,リスト!$A$4:$L$8,8)</f>
        <v>小谷</v>
      </c>
      <c r="AJ113" s="153"/>
      <c r="AK113" s="158"/>
      <c r="AL113" s="157">
        <v>1</v>
      </c>
      <c r="AM113" s="158"/>
      <c r="AN113" s="51"/>
      <c r="AO113" s="157" t="s">
        <v>385</v>
      </c>
      <c r="AP113" s="158"/>
      <c r="AQ113" s="157" t="str">
        <f>VLOOKUP(AQ101,リスト!$A$4:$L$9,7)</f>
        <v>稲場</v>
      </c>
      <c r="AR113" s="153"/>
      <c r="AS113" s="158"/>
      <c r="AT113" s="51"/>
      <c r="AU113" s="157" t="str">
        <f>VLOOKUP(AQ101,リスト!$A$4:$L$9,8)</f>
        <v>吉﨑</v>
      </c>
      <c r="AV113" s="153"/>
      <c r="AW113" s="153"/>
      <c r="AX113" s="49"/>
      <c r="AY113" s="153">
        <v>1</v>
      </c>
      <c r="AZ113" s="153" t="s">
        <v>1</v>
      </c>
      <c r="BA113" s="153"/>
      <c r="BB113" s="153"/>
      <c r="BC113" s="153"/>
      <c r="BD113" s="153" t="str">
        <f>VLOOKUP(ひまわりＡ!BD109,リスト!$A$4:$L$8,3)</f>
        <v>稲田</v>
      </c>
      <c r="BE113" s="153"/>
      <c r="BF113" s="158"/>
      <c r="BG113" s="51"/>
      <c r="BH113" s="157" t="str">
        <f>VLOOKUP(BD109,リスト!$A$4:$L$8,4)</f>
        <v>安藤</v>
      </c>
      <c r="BI113" s="153"/>
      <c r="BJ113" s="158"/>
      <c r="BK113" s="157" t="s">
        <v>385</v>
      </c>
      <c r="BL113" s="158"/>
      <c r="BM113" s="51"/>
      <c r="BN113" s="157">
        <v>1</v>
      </c>
      <c r="BO113" s="158"/>
      <c r="BP113" s="157" t="str">
        <f>VLOOKUP(BP109,リスト!$A$4:$L$9,3)</f>
        <v>岡本</v>
      </c>
      <c r="BQ113" s="153"/>
      <c r="BR113" s="158"/>
      <c r="BS113" s="51"/>
      <c r="BT113" s="157" t="str">
        <f>VLOOKUP(BP109,リスト!$A$4:$L$9,4)</f>
        <v>上路</v>
      </c>
      <c r="BU113" s="153"/>
      <c r="BV113" s="153"/>
      <c r="BW113" s="49"/>
      <c r="BX113" s="153" t="s">
        <v>111</v>
      </c>
      <c r="BY113" s="153"/>
      <c r="BZ113" s="153"/>
      <c r="CA113" s="78"/>
      <c r="CB113" s="83"/>
      <c r="CC113" s="154" t="s">
        <v>387</v>
      </c>
      <c r="CD113" s="154"/>
      <c r="CE113" s="154"/>
      <c r="CF113" s="154"/>
      <c r="CG113" s="154"/>
      <c r="CH113" s="154"/>
      <c r="CI113" s="154"/>
      <c r="CJ113" s="154"/>
      <c r="CK113" s="154"/>
      <c r="CL113" s="154"/>
      <c r="CM113" s="83"/>
      <c r="CN113" s="84"/>
      <c r="CO113" s="54"/>
      <c r="CP113" s="54"/>
      <c r="CQ113" s="54"/>
      <c r="CR113" s="54"/>
      <c r="CS113" s="54"/>
      <c r="CT113" s="49"/>
      <c r="CU113" s="49"/>
      <c r="CV113" s="49"/>
      <c r="CW113" s="49"/>
    </row>
    <row r="114" spans="1:101" ht="6" customHeight="1">
      <c r="A114" s="153"/>
      <c r="B114" s="153"/>
      <c r="C114" s="153"/>
      <c r="D114" s="153"/>
      <c r="E114" s="153"/>
      <c r="F114" s="157"/>
      <c r="G114" s="153"/>
      <c r="H114" s="158"/>
      <c r="I114" s="159" t="s">
        <v>12</v>
      </c>
      <c r="J114" s="157"/>
      <c r="K114" s="153"/>
      <c r="L114" s="158"/>
      <c r="M114" s="157"/>
      <c r="N114" s="158"/>
      <c r="O114" s="159" t="s">
        <v>11</v>
      </c>
      <c r="P114" s="157"/>
      <c r="Q114" s="158"/>
      <c r="R114" s="157"/>
      <c r="S114" s="153"/>
      <c r="T114" s="158"/>
      <c r="U114" s="159" t="s">
        <v>43</v>
      </c>
      <c r="V114" s="157"/>
      <c r="W114" s="153"/>
      <c r="X114" s="153"/>
      <c r="Y114" s="49"/>
      <c r="Z114" s="153"/>
      <c r="AA114" s="153"/>
      <c r="AB114" s="153"/>
      <c r="AC114" s="153"/>
      <c r="AD114" s="153"/>
      <c r="AE114" s="153"/>
      <c r="AF114" s="153"/>
      <c r="AG114" s="158"/>
      <c r="AH114" s="159" t="s">
        <v>12</v>
      </c>
      <c r="AI114" s="157"/>
      <c r="AJ114" s="153"/>
      <c r="AK114" s="158"/>
      <c r="AL114" s="157"/>
      <c r="AM114" s="158"/>
      <c r="AN114" s="159" t="s">
        <v>11</v>
      </c>
      <c r="AO114" s="157"/>
      <c r="AP114" s="158"/>
      <c r="AQ114" s="157"/>
      <c r="AR114" s="153"/>
      <c r="AS114" s="158"/>
      <c r="AT114" s="159" t="s">
        <v>43</v>
      </c>
      <c r="AU114" s="157"/>
      <c r="AV114" s="153"/>
      <c r="AW114" s="153"/>
      <c r="AX114" s="49"/>
      <c r="AY114" s="153"/>
      <c r="AZ114" s="153"/>
      <c r="BA114" s="153"/>
      <c r="BB114" s="153"/>
      <c r="BC114" s="153"/>
      <c r="BD114" s="153"/>
      <c r="BE114" s="153"/>
      <c r="BF114" s="158"/>
      <c r="BG114" s="159" t="s">
        <v>12</v>
      </c>
      <c r="BH114" s="157"/>
      <c r="BI114" s="153"/>
      <c r="BJ114" s="158"/>
      <c r="BK114" s="157"/>
      <c r="BL114" s="158"/>
      <c r="BM114" s="159" t="s">
        <v>11</v>
      </c>
      <c r="BN114" s="157"/>
      <c r="BO114" s="158"/>
      <c r="BP114" s="157"/>
      <c r="BQ114" s="153"/>
      <c r="BR114" s="158"/>
      <c r="BS114" s="159" t="s">
        <v>43</v>
      </c>
      <c r="BT114" s="157"/>
      <c r="BU114" s="153"/>
      <c r="BV114" s="153"/>
      <c r="BW114" s="49"/>
      <c r="BX114" s="153"/>
      <c r="BY114" s="153"/>
      <c r="BZ114" s="153"/>
      <c r="CA114" s="85"/>
      <c r="CB114" s="86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86"/>
      <c r="CN114" s="87"/>
      <c r="CO114" s="54"/>
      <c r="CP114" s="54"/>
      <c r="CQ114" s="54"/>
      <c r="CR114" s="54"/>
      <c r="CS114" s="54"/>
      <c r="CT114" s="49"/>
      <c r="CU114" s="49"/>
      <c r="CV114" s="49"/>
      <c r="CW114" s="49"/>
    </row>
    <row r="115" spans="1:101" ht="6" customHeight="1">
      <c r="A115" s="153"/>
      <c r="B115" s="153"/>
      <c r="C115" s="153"/>
      <c r="D115" s="153"/>
      <c r="E115" s="153"/>
      <c r="F115" s="157"/>
      <c r="G115" s="153"/>
      <c r="H115" s="158"/>
      <c r="I115" s="160"/>
      <c r="J115" s="157"/>
      <c r="K115" s="153"/>
      <c r="L115" s="158"/>
      <c r="M115" s="157"/>
      <c r="N115" s="158"/>
      <c r="O115" s="160"/>
      <c r="P115" s="157"/>
      <c r="Q115" s="158"/>
      <c r="R115" s="157"/>
      <c r="S115" s="153"/>
      <c r="T115" s="158"/>
      <c r="U115" s="160"/>
      <c r="V115" s="157"/>
      <c r="W115" s="153"/>
      <c r="X115" s="153"/>
      <c r="Y115" s="49"/>
      <c r="Z115" s="153"/>
      <c r="AA115" s="153"/>
      <c r="AB115" s="153"/>
      <c r="AC115" s="153"/>
      <c r="AD115" s="153"/>
      <c r="AE115" s="153"/>
      <c r="AF115" s="153"/>
      <c r="AG115" s="158"/>
      <c r="AH115" s="160"/>
      <c r="AI115" s="157"/>
      <c r="AJ115" s="153"/>
      <c r="AK115" s="158"/>
      <c r="AL115" s="157"/>
      <c r="AM115" s="158"/>
      <c r="AN115" s="160"/>
      <c r="AO115" s="157"/>
      <c r="AP115" s="158"/>
      <c r="AQ115" s="157"/>
      <c r="AR115" s="153"/>
      <c r="AS115" s="158"/>
      <c r="AT115" s="160"/>
      <c r="AU115" s="157"/>
      <c r="AV115" s="153"/>
      <c r="AW115" s="153"/>
      <c r="AX115" s="49"/>
      <c r="AY115" s="153"/>
      <c r="AZ115" s="153"/>
      <c r="BA115" s="153"/>
      <c r="BB115" s="153"/>
      <c r="BC115" s="153"/>
      <c r="BD115" s="153"/>
      <c r="BE115" s="153"/>
      <c r="BF115" s="158"/>
      <c r="BG115" s="160"/>
      <c r="BH115" s="157"/>
      <c r="BI115" s="153"/>
      <c r="BJ115" s="158"/>
      <c r="BK115" s="157"/>
      <c r="BL115" s="158"/>
      <c r="BM115" s="160"/>
      <c r="BN115" s="157"/>
      <c r="BO115" s="158"/>
      <c r="BP115" s="157"/>
      <c r="BQ115" s="153"/>
      <c r="BR115" s="158"/>
      <c r="BS115" s="160"/>
      <c r="BT115" s="157"/>
      <c r="BU115" s="153"/>
      <c r="BV115" s="153"/>
      <c r="BW115" s="49"/>
      <c r="BX115" s="153"/>
      <c r="BY115" s="153"/>
      <c r="BZ115" s="153"/>
      <c r="CA115" s="85"/>
      <c r="CB115" s="86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86"/>
      <c r="CN115" s="87"/>
      <c r="CO115" s="54"/>
      <c r="CP115" s="54"/>
      <c r="CQ115" s="54"/>
      <c r="CR115" s="54"/>
      <c r="CS115" s="54"/>
      <c r="CT115" s="49"/>
      <c r="CU115" s="49"/>
      <c r="CV115" s="49"/>
      <c r="CW115" s="49"/>
    </row>
    <row r="116" spans="1:101" ht="6" customHeight="1">
      <c r="A116" s="153"/>
      <c r="B116" s="153"/>
      <c r="C116" s="153"/>
      <c r="D116" s="153"/>
      <c r="E116" s="153"/>
      <c r="F116" s="157"/>
      <c r="G116" s="153"/>
      <c r="H116" s="158"/>
      <c r="I116" s="57"/>
      <c r="J116" s="157"/>
      <c r="K116" s="153"/>
      <c r="L116" s="158"/>
      <c r="M116" s="157"/>
      <c r="N116" s="158"/>
      <c r="O116" s="57"/>
      <c r="P116" s="157"/>
      <c r="Q116" s="158"/>
      <c r="R116" s="157"/>
      <c r="S116" s="153"/>
      <c r="T116" s="158"/>
      <c r="U116" s="57"/>
      <c r="V116" s="157"/>
      <c r="W116" s="153"/>
      <c r="X116" s="153"/>
      <c r="Y116" s="49"/>
      <c r="Z116" s="153"/>
      <c r="AA116" s="153"/>
      <c r="AB116" s="153"/>
      <c r="AC116" s="153"/>
      <c r="AD116" s="153"/>
      <c r="AE116" s="153"/>
      <c r="AF116" s="153"/>
      <c r="AG116" s="158"/>
      <c r="AH116" s="57"/>
      <c r="AI116" s="157"/>
      <c r="AJ116" s="153"/>
      <c r="AK116" s="158"/>
      <c r="AL116" s="157"/>
      <c r="AM116" s="158"/>
      <c r="AN116" s="57"/>
      <c r="AO116" s="157"/>
      <c r="AP116" s="158"/>
      <c r="AQ116" s="157"/>
      <c r="AR116" s="153"/>
      <c r="AS116" s="158"/>
      <c r="AT116" s="57"/>
      <c r="AU116" s="157"/>
      <c r="AV116" s="153"/>
      <c r="AW116" s="153"/>
      <c r="AX116" s="49"/>
      <c r="AY116" s="153"/>
      <c r="AZ116" s="153"/>
      <c r="BA116" s="153"/>
      <c r="BB116" s="153"/>
      <c r="BC116" s="153"/>
      <c r="BD116" s="153"/>
      <c r="BE116" s="153"/>
      <c r="BF116" s="158"/>
      <c r="BG116" s="57"/>
      <c r="BH116" s="157"/>
      <c r="BI116" s="153"/>
      <c r="BJ116" s="158"/>
      <c r="BK116" s="157"/>
      <c r="BL116" s="158"/>
      <c r="BM116" s="57"/>
      <c r="BN116" s="157"/>
      <c r="BO116" s="158"/>
      <c r="BP116" s="157"/>
      <c r="BQ116" s="153"/>
      <c r="BR116" s="158"/>
      <c r="BS116" s="57"/>
      <c r="BT116" s="157"/>
      <c r="BU116" s="153"/>
      <c r="BV116" s="153"/>
      <c r="BW116" s="49"/>
      <c r="BX116" s="153"/>
      <c r="BY116" s="153"/>
      <c r="BZ116" s="153"/>
      <c r="CA116" s="88"/>
      <c r="CB116" s="89"/>
      <c r="CC116" s="156"/>
      <c r="CD116" s="156"/>
      <c r="CE116" s="156"/>
      <c r="CF116" s="156"/>
      <c r="CG116" s="156"/>
      <c r="CH116" s="156"/>
      <c r="CI116" s="156"/>
      <c r="CJ116" s="156"/>
      <c r="CK116" s="156"/>
      <c r="CL116" s="156"/>
      <c r="CM116" s="89"/>
      <c r="CN116" s="90"/>
      <c r="CO116" s="54"/>
      <c r="CP116" s="54"/>
      <c r="CQ116" s="54"/>
      <c r="CR116" s="54"/>
      <c r="CS116" s="54"/>
      <c r="CT116" s="49"/>
      <c r="CU116" s="49"/>
      <c r="CV116" s="49"/>
      <c r="CW116" s="49"/>
    </row>
    <row r="117" spans="1:101" ht="6" customHeight="1">
      <c r="A117" s="153">
        <v>4</v>
      </c>
      <c r="B117" s="153" t="s">
        <v>2</v>
      </c>
      <c r="C117" s="153"/>
      <c r="D117" s="153"/>
      <c r="E117" s="153"/>
      <c r="F117" s="157" t="str">
        <f>VLOOKUP(F101,リスト!$A$4:$L$8,9)</f>
        <v>榎本</v>
      </c>
      <c r="G117" s="153"/>
      <c r="H117" s="158"/>
      <c r="I117" s="51"/>
      <c r="J117" s="157" t="str">
        <f>VLOOKUP(F101,リスト!$A$4:$L$8,10)</f>
        <v>田中</v>
      </c>
      <c r="K117" s="153"/>
      <c r="L117" s="158"/>
      <c r="M117" s="157" t="s">
        <v>385</v>
      </c>
      <c r="N117" s="158"/>
      <c r="O117" s="51"/>
      <c r="P117" s="157">
        <v>0</v>
      </c>
      <c r="Q117" s="158"/>
      <c r="R117" s="157" t="str">
        <f>VLOOKUP(R101,リスト!$A$4:$L$9,9)</f>
        <v>松井</v>
      </c>
      <c r="S117" s="153"/>
      <c r="T117" s="158"/>
      <c r="U117" s="51"/>
      <c r="V117" s="157" t="str">
        <f>VLOOKUP(R101,リスト!$A$4:$L$9,10)</f>
        <v>山田</v>
      </c>
      <c r="W117" s="153"/>
      <c r="X117" s="153"/>
      <c r="Y117" s="49"/>
      <c r="Z117" s="153">
        <v>4</v>
      </c>
      <c r="AA117" s="153" t="s">
        <v>2</v>
      </c>
      <c r="AB117" s="153"/>
      <c r="AC117" s="153"/>
      <c r="AD117" s="153"/>
      <c r="AE117" s="153" t="str">
        <f>VLOOKUP(AE101,リスト!$A$4:$L$8,9)</f>
        <v>政本</v>
      </c>
      <c r="AF117" s="153"/>
      <c r="AG117" s="158"/>
      <c r="AH117" s="51"/>
      <c r="AI117" s="157" t="str">
        <f>VLOOKUP(AE101,リスト!$A$4:$L$8,10)</f>
        <v>園</v>
      </c>
      <c r="AJ117" s="153"/>
      <c r="AK117" s="158"/>
      <c r="AL117" s="157" t="s">
        <v>385</v>
      </c>
      <c r="AM117" s="158"/>
      <c r="AN117" s="51"/>
      <c r="AO117" s="157">
        <v>3</v>
      </c>
      <c r="AP117" s="158"/>
      <c r="AQ117" s="157" t="str">
        <f>VLOOKUP(AQ101,リスト!$A$4:$L$9,9)</f>
        <v>白﨑</v>
      </c>
      <c r="AR117" s="153"/>
      <c r="AS117" s="158"/>
      <c r="AT117" s="51"/>
      <c r="AU117" s="157" t="str">
        <f>VLOOKUP(AQ101,リスト!$A$4:$L$9,10)</f>
        <v>岡内</v>
      </c>
      <c r="AV117" s="153"/>
      <c r="AW117" s="153"/>
      <c r="AX117" s="49"/>
      <c r="AY117" s="153">
        <v>2</v>
      </c>
      <c r="AZ117" s="153" t="s">
        <v>2</v>
      </c>
      <c r="BA117" s="153"/>
      <c r="BB117" s="153"/>
      <c r="BC117" s="153"/>
      <c r="BD117" s="153" t="str">
        <f>VLOOKUP(BD109,リスト!$A$4:$L$8,5)</f>
        <v>山口</v>
      </c>
      <c r="BE117" s="153"/>
      <c r="BF117" s="158"/>
      <c r="BG117" s="51"/>
      <c r="BH117" s="157" t="str">
        <f>VLOOKUP(BD109,リスト!$A$4:$L$8,6)</f>
        <v>大浦</v>
      </c>
      <c r="BI117" s="153"/>
      <c r="BJ117" s="158"/>
      <c r="BK117" s="157">
        <v>3</v>
      </c>
      <c r="BL117" s="158"/>
      <c r="BM117" s="51"/>
      <c r="BN117" s="157" t="s">
        <v>385</v>
      </c>
      <c r="BO117" s="158"/>
      <c r="BP117" s="157" t="str">
        <f>VLOOKUP(BP109,リスト!$A$4:$L$9,5)</f>
        <v>山本</v>
      </c>
      <c r="BQ117" s="153"/>
      <c r="BR117" s="158"/>
      <c r="BS117" s="51"/>
      <c r="BT117" s="157" t="str">
        <f>VLOOKUP(BP109,リスト!$A$4:$L$9,6)</f>
        <v>柴田</v>
      </c>
      <c r="BU117" s="153"/>
      <c r="BV117" s="153"/>
      <c r="BW117" s="49"/>
      <c r="BX117" s="153" t="s">
        <v>112</v>
      </c>
      <c r="BY117" s="153"/>
      <c r="BZ117" s="153"/>
      <c r="CA117" s="78"/>
      <c r="CB117" s="83"/>
      <c r="CC117" s="154" t="s">
        <v>388</v>
      </c>
      <c r="CD117" s="154"/>
      <c r="CE117" s="154"/>
      <c r="CF117" s="154"/>
      <c r="CG117" s="154"/>
      <c r="CH117" s="154"/>
      <c r="CI117" s="154"/>
      <c r="CJ117" s="154"/>
      <c r="CK117" s="154"/>
      <c r="CL117" s="154"/>
      <c r="CM117" s="83"/>
      <c r="CN117" s="84"/>
      <c r="CO117" s="54"/>
      <c r="CP117" s="54"/>
      <c r="CQ117" s="54"/>
      <c r="CR117" s="54"/>
      <c r="CS117" s="54"/>
      <c r="CT117" s="49"/>
      <c r="CU117" s="49"/>
      <c r="CV117" s="49"/>
      <c r="CW117" s="49"/>
    </row>
    <row r="118" spans="1:101" ht="6" customHeight="1">
      <c r="A118" s="153"/>
      <c r="B118" s="153"/>
      <c r="C118" s="153"/>
      <c r="D118" s="153"/>
      <c r="E118" s="153"/>
      <c r="F118" s="157"/>
      <c r="G118" s="153"/>
      <c r="H118" s="158"/>
      <c r="I118" s="159" t="s">
        <v>12</v>
      </c>
      <c r="J118" s="157"/>
      <c r="K118" s="153"/>
      <c r="L118" s="158"/>
      <c r="M118" s="157"/>
      <c r="N118" s="158"/>
      <c r="O118" s="159" t="s">
        <v>11</v>
      </c>
      <c r="P118" s="157"/>
      <c r="Q118" s="158"/>
      <c r="R118" s="157"/>
      <c r="S118" s="153"/>
      <c r="T118" s="158"/>
      <c r="U118" s="159" t="s">
        <v>43</v>
      </c>
      <c r="V118" s="157"/>
      <c r="W118" s="153"/>
      <c r="X118" s="153"/>
      <c r="Y118" s="49"/>
      <c r="Z118" s="153"/>
      <c r="AA118" s="153"/>
      <c r="AB118" s="153"/>
      <c r="AC118" s="153"/>
      <c r="AD118" s="153"/>
      <c r="AE118" s="153"/>
      <c r="AF118" s="153"/>
      <c r="AG118" s="158"/>
      <c r="AH118" s="159" t="s">
        <v>12</v>
      </c>
      <c r="AI118" s="157"/>
      <c r="AJ118" s="153"/>
      <c r="AK118" s="158"/>
      <c r="AL118" s="157"/>
      <c r="AM118" s="158"/>
      <c r="AN118" s="159" t="s">
        <v>11</v>
      </c>
      <c r="AO118" s="157"/>
      <c r="AP118" s="158"/>
      <c r="AQ118" s="157"/>
      <c r="AR118" s="153"/>
      <c r="AS118" s="158"/>
      <c r="AT118" s="159" t="s">
        <v>43</v>
      </c>
      <c r="AU118" s="157"/>
      <c r="AV118" s="153"/>
      <c r="AW118" s="153"/>
      <c r="AX118" s="49"/>
      <c r="AY118" s="153"/>
      <c r="AZ118" s="153"/>
      <c r="BA118" s="153"/>
      <c r="BB118" s="153"/>
      <c r="BC118" s="153"/>
      <c r="BD118" s="153"/>
      <c r="BE118" s="153"/>
      <c r="BF118" s="158"/>
      <c r="BG118" s="159" t="s">
        <v>43</v>
      </c>
      <c r="BH118" s="157"/>
      <c r="BI118" s="153"/>
      <c r="BJ118" s="158"/>
      <c r="BK118" s="157"/>
      <c r="BL118" s="158"/>
      <c r="BM118" s="159" t="s">
        <v>11</v>
      </c>
      <c r="BN118" s="157"/>
      <c r="BO118" s="158"/>
      <c r="BP118" s="157"/>
      <c r="BQ118" s="153"/>
      <c r="BR118" s="158"/>
      <c r="BS118" s="159" t="s">
        <v>43</v>
      </c>
      <c r="BT118" s="157"/>
      <c r="BU118" s="153"/>
      <c r="BV118" s="153"/>
      <c r="BW118" s="49"/>
      <c r="BX118" s="153"/>
      <c r="BY118" s="153"/>
      <c r="BZ118" s="153"/>
      <c r="CA118" s="85"/>
      <c r="CB118" s="86"/>
      <c r="CC118" s="155"/>
      <c r="CD118" s="155"/>
      <c r="CE118" s="155"/>
      <c r="CF118" s="155"/>
      <c r="CG118" s="155"/>
      <c r="CH118" s="155"/>
      <c r="CI118" s="155"/>
      <c r="CJ118" s="155"/>
      <c r="CK118" s="155"/>
      <c r="CL118" s="155"/>
      <c r="CM118" s="86"/>
      <c r="CN118" s="87"/>
      <c r="CO118" s="54"/>
      <c r="CP118" s="54"/>
      <c r="CQ118" s="54"/>
      <c r="CR118" s="54"/>
      <c r="CS118" s="54"/>
      <c r="CT118" s="49"/>
      <c r="CU118" s="49"/>
      <c r="CV118" s="49"/>
      <c r="CW118" s="49"/>
    </row>
    <row r="119" spans="1:101" ht="6" customHeight="1">
      <c r="A119" s="153"/>
      <c r="B119" s="153"/>
      <c r="C119" s="153"/>
      <c r="D119" s="153"/>
      <c r="E119" s="153"/>
      <c r="F119" s="157"/>
      <c r="G119" s="153"/>
      <c r="H119" s="158"/>
      <c r="I119" s="160"/>
      <c r="J119" s="157"/>
      <c r="K119" s="153"/>
      <c r="L119" s="158"/>
      <c r="M119" s="157"/>
      <c r="N119" s="158"/>
      <c r="O119" s="160"/>
      <c r="P119" s="157"/>
      <c r="Q119" s="158"/>
      <c r="R119" s="157"/>
      <c r="S119" s="153"/>
      <c r="T119" s="158"/>
      <c r="U119" s="160"/>
      <c r="V119" s="157"/>
      <c r="W119" s="153"/>
      <c r="X119" s="153"/>
      <c r="Y119" s="49"/>
      <c r="Z119" s="153"/>
      <c r="AA119" s="153"/>
      <c r="AB119" s="153"/>
      <c r="AC119" s="153"/>
      <c r="AD119" s="153"/>
      <c r="AE119" s="153"/>
      <c r="AF119" s="153"/>
      <c r="AG119" s="158"/>
      <c r="AH119" s="160"/>
      <c r="AI119" s="157"/>
      <c r="AJ119" s="153"/>
      <c r="AK119" s="158"/>
      <c r="AL119" s="157"/>
      <c r="AM119" s="158"/>
      <c r="AN119" s="160"/>
      <c r="AO119" s="157"/>
      <c r="AP119" s="158"/>
      <c r="AQ119" s="157"/>
      <c r="AR119" s="153"/>
      <c r="AS119" s="158"/>
      <c r="AT119" s="160"/>
      <c r="AU119" s="157"/>
      <c r="AV119" s="153"/>
      <c r="AW119" s="153"/>
      <c r="AX119" s="49"/>
      <c r="AY119" s="153"/>
      <c r="AZ119" s="153"/>
      <c r="BA119" s="153"/>
      <c r="BB119" s="153"/>
      <c r="BC119" s="153"/>
      <c r="BD119" s="153"/>
      <c r="BE119" s="153"/>
      <c r="BF119" s="158"/>
      <c r="BG119" s="160"/>
      <c r="BH119" s="157"/>
      <c r="BI119" s="153"/>
      <c r="BJ119" s="158"/>
      <c r="BK119" s="157"/>
      <c r="BL119" s="158"/>
      <c r="BM119" s="160"/>
      <c r="BN119" s="157"/>
      <c r="BO119" s="158"/>
      <c r="BP119" s="157"/>
      <c r="BQ119" s="153"/>
      <c r="BR119" s="158"/>
      <c r="BS119" s="160"/>
      <c r="BT119" s="157"/>
      <c r="BU119" s="153"/>
      <c r="BV119" s="153"/>
      <c r="BW119" s="49"/>
      <c r="BX119" s="153"/>
      <c r="BY119" s="153"/>
      <c r="BZ119" s="153"/>
      <c r="CA119" s="85"/>
      <c r="CB119" s="86"/>
      <c r="CC119" s="155"/>
      <c r="CD119" s="155"/>
      <c r="CE119" s="155"/>
      <c r="CF119" s="155"/>
      <c r="CG119" s="155"/>
      <c r="CH119" s="155"/>
      <c r="CI119" s="155"/>
      <c r="CJ119" s="155"/>
      <c r="CK119" s="155"/>
      <c r="CL119" s="155"/>
      <c r="CM119" s="86"/>
      <c r="CN119" s="87"/>
      <c r="CO119" s="54"/>
      <c r="CP119" s="54"/>
      <c r="CQ119" s="54"/>
      <c r="CR119" s="54"/>
      <c r="CS119" s="54"/>
      <c r="CT119" s="49"/>
      <c r="CU119" s="49"/>
      <c r="CV119" s="49"/>
      <c r="CW119" s="49"/>
    </row>
    <row r="120" spans="1:101" ht="6" customHeight="1">
      <c r="A120" s="153"/>
      <c r="B120" s="153"/>
      <c r="C120" s="153"/>
      <c r="D120" s="153"/>
      <c r="E120" s="153"/>
      <c r="F120" s="157"/>
      <c r="G120" s="153"/>
      <c r="H120" s="158"/>
      <c r="I120" s="57"/>
      <c r="J120" s="157"/>
      <c r="K120" s="153"/>
      <c r="L120" s="158"/>
      <c r="M120" s="157"/>
      <c r="N120" s="158"/>
      <c r="O120" s="57"/>
      <c r="P120" s="157"/>
      <c r="Q120" s="158"/>
      <c r="R120" s="157"/>
      <c r="S120" s="153"/>
      <c r="T120" s="158"/>
      <c r="U120" s="57"/>
      <c r="V120" s="157"/>
      <c r="W120" s="153"/>
      <c r="X120" s="153"/>
      <c r="Y120" s="49"/>
      <c r="Z120" s="153"/>
      <c r="AA120" s="153"/>
      <c r="AB120" s="153"/>
      <c r="AC120" s="153"/>
      <c r="AD120" s="153"/>
      <c r="AE120" s="153"/>
      <c r="AF120" s="153"/>
      <c r="AG120" s="158"/>
      <c r="AH120" s="57"/>
      <c r="AI120" s="157"/>
      <c r="AJ120" s="153"/>
      <c r="AK120" s="158"/>
      <c r="AL120" s="157"/>
      <c r="AM120" s="158"/>
      <c r="AN120" s="57"/>
      <c r="AO120" s="157"/>
      <c r="AP120" s="158"/>
      <c r="AQ120" s="157"/>
      <c r="AR120" s="153"/>
      <c r="AS120" s="158"/>
      <c r="AT120" s="57"/>
      <c r="AU120" s="157"/>
      <c r="AV120" s="153"/>
      <c r="AW120" s="153"/>
      <c r="AX120" s="49"/>
      <c r="AY120" s="153"/>
      <c r="AZ120" s="153"/>
      <c r="BA120" s="153"/>
      <c r="BB120" s="153"/>
      <c r="BC120" s="153"/>
      <c r="BD120" s="153"/>
      <c r="BE120" s="153"/>
      <c r="BF120" s="158"/>
      <c r="BG120" s="57"/>
      <c r="BH120" s="157"/>
      <c r="BI120" s="153"/>
      <c r="BJ120" s="158"/>
      <c r="BK120" s="157"/>
      <c r="BL120" s="158"/>
      <c r="BM120" s="57"/>
      <c r="BN120" s="157"/>
      <c r="BO120" s="158"/>
      <c r="BP120" s="157"/>
      <c r="BQ120" s="153"/>
      <c r="BR120" s="158"/>
      <c r="BS120" s="57"/>
      <c r="BT120" s="157"/>
      <c r="BU120" s="153"/>
      <c r="BV120" s="153"/>
      <c r="BW120" s="49"/>
      <c r="BX120" s="153"/>
      <c r="BY120" s="153"/>
      <c r="BZ120" s="153"/>
      <c r="CA120" s="88"/>
      <c r="CB120" s="89"/>
      <c r="CC120" s="156"/>
      <c r="CD120" s="156"/>
      <c r="CE120" s="156"/>
      <c r="CF120" s="156"/>
      <c r="CG120" s="156"/>
      <c r="CH120" s="156"/>
      <c r="CI120" s="156"/>
      <c r="CJ120" s="156"/>
      <c r="CK120" s="156"/>
      <c r="CL120" s="156"/>
      <c r="CM120" s="89"/>
      <c r="CN120" s="90"/>
      <c r="CO120" s="54"/>
      <c r="CP120" s="54"/>
      <c r="CQ120" s="54"/>
      <c r="CR120" s="54"/>
      <c r="CS120" s="54"/>
      <c r="CT120" s="49"/>
      <c r="CU120" s="49"/>
      <c r="CV120" s="49"/>
      <c r="CW120" s="49"/>
    </row>
    <row r="121" spans="1:101" ht="6" customHeight="1">
      <c r="A121" s="153">
        <v>5</v>
      </c>
      <c r="B121" s="153" t="s">
        <v>1</v>
      </c>
      <c r="C121" s="153"/>
      <c r="D121" s="153"/>
      <c r="E121" s="153"/>
      <c r="F121" s="157" t="str">
        <f>VLOOKUP(F101,リスト!$A$4:$L$8,11)</f>
        <v>森本</v>
      </c>
      <c r="G121" s="153"/>
      <c r="H121" s="158"/>
      <c r="I121" s="51"/>
      <c r="J121" s="157" t="str">
        <f>VLOOKUP(F101,リスト!$A$4:$L$8,12)</f>
        <v>白樫</v>
      </c>
      <c r="K121" s="153"/>
      <c r="L121" s="158"/>
      <c r="M121" s="157">
        <v>0</v>
      </c>
      <c r="N121" s="158"/>
      <c r="O121" s="51"/>
      <c r="P121" s="157" t="s">
        <v>385</v>
      </c>
      <c r="Q121" s="158"/>
      <c r="R121" s="157" t="str">
        <f>VLOOKUP(R101,リスト!$A$4:$L$9,11)</f>
        <v>長瀬</v>
      </c>
      <c r="S121" s="153"/>
      <c r="T121" s="158"/>
      <c r="U121" s="51"/>
      <c r="V121" s="157" t="str">
        <f>VLOOKUP(R101,リスト!$A$4:$L$9,12)</f>
        <v>明河</v>
      </c>
      <c r="W121" s="153"/>
      <c r="X121" s="153"/>
      <c r="Y121" s="49"/>
      <c r="Z121" s="153">
        <v>5</v>
      </c>
      <c r="AA121" s="153" t="s">
        <v>1</v>
      </c>
      <c r="AB121" s="153"/>
      <c r="AC121" s="153"/>
      <c r="AD121" s="153"/>
      <c r="AE121" s="153" t="str">
        <f>VLOOKUP(AE101,リスト!$A$4:$L$8,11)</f>
        <v>島田</v>
      </c>
      <c r="AF121" s="153"/>
      <c r="AG121" s="158"/>
      <c r="AH121" s="51"/>
      <c r="AI121" s="157" t="str">
        <f>VLOOKUP(AE101,リスト!$A$4:$L$8,12)</f>
        <v>小山</v>
      </c>
      <c r="AJ121" s="153"/>
      <c r="AK121" s="158"/>
      <c r="AL121" s="157">
        <v>2</v>
      </c>
      <c r="AM121" s="158"/>
      <c r="AN121" s="51"/>
      <c r="AO121" s="157" t="s">
        <v>385</v>
      </c>
      <c r="AP121" s="158"/>
      <c r="AQ121" s="157" t="str">
        <f>VLOOKUP(AQ101,リスト!$A$4:$L$9,11)</f>
        <v>亀岡</v>
      </c>
      <c r="AR121" s="153"/>
      <c r="AS121" s="158"/>
      <c r="AT121" s="51"/>
      <c r="AU121" s="157" t="str">
        <f>VLOOKUP(AQ101,リスト!$A$4:$L$9,12)</f>
        <v>村上</v>
      </c>
      <c r="AV121" s="153"/>
      <c r="AW121" s="153"/>
      <c r="AX121" s="49"/>
      <c r="AY121" s="153">
        <v>3</v>
      </c>
      <c r="AZ121" s="153" t="s">
        <v>3</v>
      </c>
      <c r="BA121" s="153"/>
      <c r="BB121" s="153"/>
      <c r="BC121" s="153"/>
      <c r="BD121" s="153" t="str">
        <f>VLOOKUP(BD109,リスト!$A$4:$L$8,7)</f>
        <v>三宅</v>
      </c>
      <c r="BE121" s="153"/>
      <c r="BF121" s="158"/>
      <c r="BG121" s="51"/>
      <c r="BH121" s="157" t="str">
        <f>VLOOKUP(BD109,リスト!$A$4:$L$8,8)</f>
        <v>池崎</v>
      </c>
      <c r="BI121" s="153"/>
      <c r="BJ121" s="158"/>
      <c r="BK121" s="157">
        <v>0</v>
      </c>
      <c r="BL121" s="158"/>
      <c r="BM121" s="51"/>
      <c r="BN121" s="157" t="s">
        <v>385</v>
      </c>
      <c r="BO121" s="158"/>
      <c r="BP121" s="157" t="str">
        <f>VLOOKUP(BP109,リスト!$A$4:$L$9,7)</f>
        <v>稲場</v>
      </c>
      <c r="BQ121" s="153"/>
      <c r="BR121" s="158"/>
      <c r="BS121" s="51"/>
      <c r="BT121" s="157" t="str">
        <f>VLOOKUP(BP109,リスト!$A$4:$L$9,8)</f>
        <v>吉﨑</v>
      </c>
      <c r="BU121" s="153"/>
      <c r="BV121" s="153"/>
      <c r="BW121" s="49"/>
      <c r="BX121" s="153" t="s">
        <v>113</v>
      </c>
      <c r="BY121" s="153"/>
      <c r="BZ121" s="153"/>
      <c r="CA121" s="78"/>
      <c r="CB121" s="83"/>
      <c r="CC121" s="154" t="s">
        <v>389</v>
      </c>
      <c r="CD121" s="154"/>
      <c r="CE121" s="154"/>
      <c r="CF121" s="154"/>
      <c r="CG121" s="154"/>
      <c r="CH121" s="154"/>
      <c r="CI121" s="154"/>
      <c r="CJ121" s="154"/>
      <c r="CK121" s="154"/>
      <c r="CL121" s="154"/>
      <c r="CM121" s="83"/>
      <c r="CN121" s="84"/>
      <c r="CO121" s="54"/>
      <c r="CP121" s="54"/>
      <c r="CQ121" s="54"/>
      <c r="CR121" s="54"/>
      <c r="CS121" s="54"/>
      <c r="CT121" s="49"/>
      <c r="CU121" s="49"/>
      <c r="CV121" s="49"/>
      <c r="CW121" s="49"/>
    </row>
    <row r="122" spans="1:101" ht="6" customHeight="1">
      <c r="A122" s="153"/>
      <c r="B122" s="153"/>
      <c r="C122" s="153"/>
      <c r="D122" s="153"/>
      <c r="E122" s="153"/>
      <c r="F122" s="157"/>
      <c r="G122" s="153"/>
      <c r="H122" s="158"/>
      <c r="I122" s="159" t="s">
        <v>12</v>
      </c>
      <c r="J122" s="157"/>
      <c r="K122" s="153"/>
      <c r="L122" s="158"/>
      <c r="M122" s="157"/>
      <c r="N122" s="158"/>
      <c r="O122" s="159" t="s">
        <v>11</v>
      </c>
      <c r="P122" s="157"/>
      <c r="Q122" s="158"/>
      <c r="R122" s="157"/>
      <c r="S122" s="153"/>
      <c r="T122" s="158"/>
      <c r="U122" s="159" t="s">
        <v>43</v>
      </c>
      <c r="V122" s="157"/>
      <c r="W122" s="153"/>
      <c r="X122" s="153"/>
      <c r="Y122" s="49"/>
      <c r="Z122" s="153"/>
      <c r="AA122" s="153"/>
      <c r="AB122" s="153"/>
      <c r="AC122" s="153"/>
      <c r="AD122" s="153"/>
      <c r="AE122" s="153"/>
      <c r="AF122" s="153"/>
      <c r="AG122" s="158"/>
      <c r="AH122" s="159" t="s">
        <v>12</v>
      </c>
      <c r="AI122" s="157"/>
      <c r="AJ122" s="153"/>
      <c r="AK122" s="158"/>
      <c r="AL122" s="157"/>
      <c r="AM122" s="158"/>
      <c r="AN122" s="159" t="s">
        <v>11</v>
      </c>
      <c r="AO122" s="157"/>
      <c r="AP122" s="158"/>
      <c r="AQ122" s="157"/>
      <c r="AR122" s="153"/>
      <c r="AS122" s="158"/>
      <c r="AT122" s="159" t="s">
        <v>43</v>
      </c>
      <c r="AU122" s="157"/>
      <c r="AV122" s="153"/>
      <c r="AW122" s="153"/>
      <c r="AX122" s="49"/>
      <c r="AY122" s="153"/>
      <c r="AZ122" s="153"/>
      <c r="BA122" s="153"/>
      <c r="BB122" s="153"/>
      <c r="BC122" s="153"/>
      <c r="BD122" s="153"/>
      <c r="BE122" s="153"/>
      <c r="BF122" s="158"/>
      <c r="BG122" s="159" t="s">
        <v>12</v>
      </c>
      <c r="BH122" s="157"/>
      <c r="BI122" s="153"/>
      <c r="BJ122" s="158"/>
      <c r="BK122" s="157"/>
      <c r="BL122" s="158"/>
      <c r="BM122" s="159" t="s">
        <v>11</v>
      </c>
      <c r="BN122" s="157"/>
      <c r="BO122" s="158"/>
      <c r="BP122" s="157"/>
      <c r="BQ122" s="153"/>
      <c r="BR122" s="158"/>
      <c r="BS122" s="159" t="s">
        <v>43</v>
      </c>
      <c r="BT122" s="157"/>
      <c r="BU122" s="153"/>
      <c r="BV122" s="153"/>
      <c r="BW122" s="49"/>
      <c r="BX122" s="153"/>
      <c r="BY122" s="153"/>
      <c r="BZ122" s="153"/>
      <c r="CA122" s="85"/>
      <c r="CB122" s="86"/>
      <c r="CC122" s="155"/>
      <c r="CD122" s="155"/>
      <c r="CE122" s="155"/>
      <c r="CF122" s="155"/>
      <c r="CG122" s="155"/>
      <c r="CH122" s="155"/>
      <c r="CI122" s="155"/>
      <c r="CJ122" s="155"/>
      <c r="CK122" s="155"/>
      <c r="CL122" s="155"/>
      <c r="CM122" s="86"/>
      <c r="CN122" s="87"/>
      <c r="CO122" s="54"/>
      <c r="CP122" s="54"/>
      <c r="CQ122" s="54"/>
      <c r="CR122" s="54"/>
      <c r="CS122" s="54"/>
      <c r="CT122" s="49"/>
      <c r="CU122" s="49"/>
      <c r="CV122" s="49"/>
      <c r="CW122" s="49"/>
    </row>
    <row r="123" spans="1:101" ht="6" customHeight="1">
      <c r="A123" s="153"/>
      <c r="B123" s="153"/>
      <c r="C123" s="153"/>
      <c r="D123" s="153"/>
      <c r="E123" s="153"/>
      <c r="F123" s="157"/>
      <c r="G123" s="153"/>
      <c r="H123" s="158"/>
      <c r="I123" s="160"/>
      <c r="J123" s="157"/>
      <c r="K123" s="153"/>
      <c r="L123" s="158"/>
      <c r="M123" s="157"/>
      <c r="N123" s="158"/>
      <c r="O123" s="160"/>
      <c r="P123" s="157"/>
      <c r="Q123" s="158"/>
      <c r="R123" s="157"/>
      <c r="S123" s="153"/>
      <c r="T123" s="158"/>
      <c r="U123" s="160"/>
      <c r="V123" s="157"/>
      <c r="W123" s="153"/>
      <c r="X123" s="153"/>
      <c r="Y123" s="49"/>
      <c r="Z123" s="153"/>
      <c r="AA123" s="153"/>
      <c r="AB123" s="153"/>
      <c r="AC123" s="153"/>
      <c r="AD123" s="153"/>
      <c r="AE123" s="153"/>
      <c r="AF123" s="153"/>
      <c r="AG123" s="158"/>
      <c r="AH123" s="160"/>
      <c r="AI123" s="157"/>
      <c r="AJ123" s="153"/>
      <c r="AK123" s="158"/>
      <c r="AL123" s="157"/>
      <c r="AM123" s="158"/>
      <c r="AN123" s="160"/>
      <c r="AO123" s="157"/>
      <c r="AP123" s="158"/>
      <c r="AQ123" s="157"/>
      <c r="AR123" s="153"/>
      <c r="AS123" s="158"/>
      <c r="AT123" s="160"/>
      <c r="AU123" s="157"/>
      <c r="AV123" s="153"/>
      <c r="AW123" s="153"/>
      <c r="AX123" s="49"/>
      <c r="AY123" s="153"/>
      <c r="AZ123" s="153"/>
      <c r="BA123" s="153"/>
      <c r="BB123" s="153"/>
      <c r="BC123" s="153"/>
      <c r="BD123" s="153"/>
      <c r="BE123" s="153"/>
      <c r="BF123" s="158"/>
      <c r="BG123" s="160"/>
      <c r="BH123" s="157"/>
      <c r="BI123" s="153"/>
      <c r="BJ123" s="158"/>
      <c r="BK123" s="157"/>
      <c r="BL123" s="158"/>
      <c r="BM123" s="160"/>
      <c r="BN123" s="157"/>
      <c r="BO123" s="158"/>
      <c r="BP123" s="157"/>
      <c r="BQ123" s="153"/>
      <c r="BR123" s="158"/>
      <c r="BS123" s="160"/>
      <c r="BT123" s="157"/>
      <c r="BU123" s="153"/>
      <c r="BV123" s="153"/>
      <c r="BW123" s="49"/>
      <c r="BX123" s="153"/>
      <c r="BY123" s="153"/>
      <c r="BZ123" s="153"/>
      <c r="CA123" s="85"/>
      <c r="CB123" s="86"/>
      <c r="CC123" s="155"/>
      <c r="CD123" s="155"/>
      <c r="CE123" s="155"/>
      <c r="CF123" s="155"/>
      <c r="CG123" s="155"/>
      <c r="CH123" s="155"/>
      <c r="CI123" s="155"/>
      <c r="CJ123" s="155"/>
      <c r="CK123" s="155"/>
      <c r="CL123" s="155"/>
      <c r="CM123" s="86"/>
      <c r="CN123" s="87"/>
      <c r="CO123" s="54"/>
      <c r="CP123" s="54"/>
      <c r="CQ123" s="54"/>
      <c r="CR123" s="54"/>
      <c r="CS123" s="54"/>
      <c r="CT123" s="49"/>
      <c r="CU123" s="49"/>
      <c r="CV123" s="49"/>
      <c r="CW123" s="49"/>
    </row>
    <row r="124" spans="1:101" ht="6" customHeight="1">
      <c r="A124" s="153"/>
      <c r="B124" s="153"/>
      <c r="C124" s="153"/>
      <c r="D124" s="153"/>
      <c r="E124" s="153"/>
      <c r="F124" s="157"/>
      <c r="G124" s="153"/>
      <c r="H124" s="158"/>
      <c r="I124" s="57"/>
      <c r="J124" s="157"/>
      <c r="K124" s="153"/>
      <c r="L124" s="158"/>
      <c r="M124" s="157"/>
      <c r="N124" s="158"/>
      <c r="O124" s="57"/>
      <c r="P124" s="157"/>
      <c r="Q124" s="158"/>
      <c r="R124" s="157"/>
      <c r="S124" s="153"/>
      <c r="T124" s="158"/>
      <c r="U124" s="57"/>
      <c r="V124" s="157"/>
      <c r="W124" s="153"/>
      <c r="X124" s="153"/>
      <c r="Y124" s="49"/>
      <c r="Z124" s="153"/>
      <c r="AA124" s="153"/>
      <c r="AB124" s="153"/>
      <c r="AC124" s="153"/>
      <c r="AD124" s="153"/>
      <c r="AE124" s="153"/>
      <c r="AF124" s="153"/>
      <c r="AG124" s="158"/>
      <c r="AH124" s="57"/>
      <c r="AI124" s="157"/>
      <c r="AJ124" s="153"/>
      <c r="AK124" s="158"/>
      <c r="AL124" s="157"/>
      <c r="AM124" s="158"/>
      <c r="AN124" s="57"/>
      <c r="AO124" s="157"/>
      <c r="AP124" s="158"/>
      <c r="AQ124" s="157"/>
      <c r="AR124" s="153"/>
      <c r="AS124" s="158"/>
      <c r="AT124" s="57"/>
      <c r="AU124" s="157"/>
      <c r="AV124" s="153"/>
      <c r="AW124" s="153"/>
      <c r="AX124" s="49"/>
      <c r="AY124" s="153"/>
      <c r="AZ124" s="153"/>
      <c r="BA124" s="153"/>
      <c r="BB124" s="153"/>
      <c r="BC124" s="153"/>
      <c r="BD124" s="153"/>
      <c r="BE124" s="153"/>
      <c r="BF124" s="158"/>
      <c r="BG124" s="57"/>
      <c r="BH124" s="157"/>
      <c r="BI124" s="153"/>
      <c r="BJ124" s="158"/>
      <c r="BK124" s="157"/>
      <c r="BL124" s="158"/>
      <c r="BM124" s="57"/>
      <c r="BN124" s="157"/>
      <c r="BO124" s="158"/>
      <c r="BP124" s="157"/>
      <c r="BQ124" s="153"/>
      <c r="BR124" s="158"/>
      <c r="BS124" s="57"/>
      <c r="BT124" s="157"/>
      <c r="BU124" s="153"/>
      <c r="BV124" s="153"/>
      <c r="BW124" s="49"/>
      <c r="BX124" s="153"/>
      <c r="BY124" s="153"/>
      <c r="BZ124" s="153"/>
      <c r="CA124" s="88"/>
      <c r="CB124" s="89"/>
      <c r="CC124" s="156"/>
      <c r="CD124" s="156"/>
      <c r="CE124" s="156"/>
      <c r="CF124" s="156"/>
      <c r="CG124" s="156"/>
      <c r="CH124" s="156"/>
      <c r="CI124" s="156"/>
      <c r="CJ124" s="156"/>
      <c r="CK124" s="156"/>
      <c r="CL124" s="156"/>
      <c r="CM124" s="89"/>
      <c r="CN124" s="90"/>
      <c r="CO124" s="54"/>
      <c r="CP124" s="54"/>
      <c r="CQ124" s="54"/>
      <c r="CR124" s="54"/>
      <c r="CS124" s="54"/>
      <c r="CT124" s="49"/>
      <c r="CU124" s="49"/>
      <c r="CV124" s="49"/>
      <c r="CW124" s="49"/>
    </row>
    <row r="125" spans="1:94" ht="6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153">
        <v>4</v>
      </c>
      <c r="AZ125" s="153" t="s">
        <v>2</v>
      </c>
      <c r="BA125" s="153"/>
      <c r="BB125" s="153"/>
      <c r="BC125" s="153"/>
      <c r="BD125" s="153" t="str">
        <f>VLOOKUP(BD109,リスト!$A$4:$L$8,9)</f>
        <v>北川</v>
      </c>
      <c r="BE125" s="153"/>
      <c r="BF125" s="158"/>
      <c r="BG125" s="51"/>
      <c r="BH125" s="157" t="str">
        <f>VLOOKUP(BD109,リスト!$A$4:$L$8,10)</f>
        <v>樫根</v>
      </c>
      <c r="BI125" s="153"/>
      <c r="BJ125" s="158"/>
      <c r="BK125" s="157">
        <v>3</v>
      </c>
      <c r="BL125" s="158"/>
      <c r="BM125" s="51"/>
      <c r="BN125" s="157" t="s">
        <v>385</v>
      </c>
      <c r="BO125" s="158"/>
      <c r="BP125" s="157" t="str">
        <f>VLOOKUP(BP109,リスト!$A$4:$L$9,9)</f>
        <v>白﨑</v>
      </c>
      <c r="BQ125" s="153"/>
      <c r="BR125" s="158"/>
      <c r="BS125" s="51"/>
      <c r="BT125" s="157" t="str">
        <f>VLOOKUP(BP109,リスト!$A$4:$L$9,10)</f>
        <v>岡内</v>
      </c>
      <c r="BU125" s="153"/>
      <c r="BV125" s="153"/>
      <c r="BW125" s="49"/>
      <c r="BX125" s="153" t="s">
        <v>114</v>
      </c>
      <c r="BY125" s="153"/>
      <c r="BZ125" s="153"/>
      <c r="CA125" s="78"/>
      <c r="CB125" s="83"/>
      <c r="CC125" s="154" t="s">
        <v>392</v>
      </c>
      <c r="CD125" s="154"/>
      <c r="CE125" s="154"/>
      <c r="CF125" s="154"/>
      <c r="CG125" s="154"/>
      <c r="CH125" s="154"/>
      <c r="CI125" s="154"/>
      <c r="CJ125" s="154"/>
      <c r="CK125" s="154"/>
      <c r="CL125" s="154"/>
      <c r="CM125" s="83"/>
      <c r="CN125" s="84"/>
      <c r="CO125" s="54"/>
      <c r="CP125" s="54"/>
    </row>
    <row r="126" spans="1:94" ht="6" customHeight="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153"/>
      <c r="AZ126" s="153"/>
      <c r="BA126" s="153"/>
      <c r="BB126" s="153"/>
      <c r="BC126" s="153"/>
      <c r="BD126" s="153"/>
      <c r="BE126" s="153"/>
      <c r="BF126" s="158"/>
      <c r="BG126" s="159" t="s">
        <v>12</v>
      </c>
      <c r="BH126" s="157"/>
      <c r="BI126" s="153"/>
      <c r="BJ126" s="158"/>
      <c r="BK126" s="157"/>
      <c r="BL126" s="158"/>
      <c r="BM126" s="159" t="s">
        <v>11</v>
      </c>
      <c r="BN126" s="157"/>
      <c r="BO126" s="158"/>
      <c r="BP126" s="157"/>
      <c r="BQ126" s="153"/>
      <c r="BR126" s="158"/>
      <c r="BS126" s="159" t="s">
        <v>43</v>
      </c>
      <c r="BT126" s="157"/>
      <c r="BU126" s="153"/>
      <c r="BV126" s="153"/>
      <c r="BW126" s="49"/>
      <c r="BX126" s="153"/>
      <c r="BY126" s="153"/>
      <c r="BZ126" s="153"/>
      <c r="CA126" s="85"/>
      <c r="CB126" s="86"/>
      <c r="CC126" s="155"/>
      <c r="CD126" s="155"/>
      <c r="CE126" s="155"/>
      <c r="CF126" s="155"/>
      <c r="CG126" s="155"/>
      <c r="CH126" s="155"/>
      <c r="CI126" s="155"/>
      <c r="CJ126" s="155"/>
      <c r="CK126" s="155"/>
      <c r="CL126" s="155"/>
      <c r="CM126" s="86"/>
      <c r="CN126" s="87"/>
      <c r="CO126" s="54"/>
      <c r="CP126" s="54"/>
    </row>
    <row r="127" spans="1:94" ht="6" customHeigh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153"/>
      <c r="AZ127" s="153"/>
      <c r="BA127" s="153"/>
      <c r="BB127" s="153"/>
      <c r="BC127" s="153"/>
      <c r="BD127" s="153"/>
      <c r="BE127" s="153"/>
      <c r="BF127" s="158"/>
      <c r="BG127" s="160"/>
      <c r="BH127" s="157"/>
      <c r="BI127" s="153"/>
      <c r="BJ127" s="158"/>
      <c r="BK127" s="157"/>
      <c r="BL127" s="158"/>
      <c r="BM127" s="160"/>
      <c r="BN127" s="157"/>
      <c r="BO127" s="158"/>
      <c r="BP127" s="157"/>
      <c r="BQ127" s="153"/>
      <c r="BR127" s="158"/>
      <c r="BS127" s="160"/>
      <c r="BT127" s="157"/>
      <c r="BU127" s="153"/>
      <c r="BV127" s="153"/>
      <c r="BW127" s="49"/>
      <c r="BX127" s="153"/>
      <c r="BY127" s="153"/>
      <c r="BZ127" s="153"/>
      <c r="CA127" s="85"/>
      <c r="CB127" s="86"/>
      <c r="CC127" s="155"/>
      <c r="CD127" s="155"/>
      <c r="CE127" s="155"/>
      <c r="CF127" s="155"/>
      <c r="CG127" s="155"/>
      <c r="CH127" s="155"/>
      <c r="CI127" s="155"/>
      <c r="CJ127" s="155"/>
      <c r="CK127" s="155"/>
      <c r="CL127" s="155"/>
      <c r="CM127" s="86"/>
      <c r="CN127" s="87"/>
      <c r="CO127" s="54"/>
      <c r="CP127" s="54"/>
    </row>
    <row r="128" spans="1:94" ht="6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153"/>
      <c r="AZ128" s="153"/>
      <c r="BA128" s="153"/>
      <c r="BB128" s="153"/>
      <c r="BC128" s="153"/>
      <c r="BD128" s="153"/>
      <c r="BE128" s="153"/>
      <c r="BF128" s="158"/>
      <c r="BG128" s="57"/>
      <c r="BH128" s="157"/>
      <c r="BI128" s="153"/>
      <c r="BJ128" s="158"/>
      <c r="BK128" s="157"/>
      <c r="BL128" s="158"/>
      <c r="BM128" s="57"/>
      <c r="BN128" s="157"/>
      <c r="BO128" s="158"/>
      <c r="BP128" s="157"/>
      <c r="BQ128" s="153"/>
      <c r="BR128" s="158"/>
      <c r="BS128" s="57"/>
      <c r="BT128" s="157"/>
      <c r="BU128" s="153"/>
      <c r="BV128" s="153"/>
      <c r="BW128" s="49"/>
      <c r="BX128" s="153"/>
      <c r="BY128" s="153"/>
      <c r="BZ128" s="153"/>
      <c r="CA128" s="88"/>
      <c r="CB128" s="89"/>
      <c r="CC128" s="156"/>
      <c r="CD128" s="156"/>
      <c r="CE128" s="156"/>
      <c r="CF128" s="156"/>
      <c r="CG128" s="156"/>
      <c r="CH128" s="156"/>
      <c r="CI128" s="156"/>
      <c r="CJ128" s="156"/>
      <c r="CK128" s="156"/>
      <c r="CL128" s="156"/>
      <c r="CM128" s="89"/>
      <c r="CN128" s="90"/>
      <c r="CO128" s="54"/>
      <c r="CP128" s="54"/>
    </row>
    <row r="129" spans="1:101" ht="6" customHeigh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153">
        <v>5</v>
      </c>
      <c r="AZ129" s="153" t="s">
        <v>1</v>
      </c>
      <c r="BA129" s="153"/>
      <c r="BB129" s="153"/>
      <c r="BC129" s="153"/>
      <c r="BD129" s="153" t="str">
        <f>VLOOKUP(BD109,リスト!$A$4:$L$8,11)</f>
        <v>坂口</v>
      </c>
      <c r="BE129" s="153"/>
      <c r="BF129" s="158"/>
      <c r="BG129" s="51"/>
      <c r="BH129" s="160" t="str">
        <f>リスト!$L$4</f>
        <v>國宗</v>
      </c>
      <c r="BI129" s="160"/>
      <c r="BJ129" s="160"/>
      <c r="BK129" s="157">
        <v>0</v>
      </c>
      <c r="BL129" s="158"/>
      <c r="BM129" s="51"/>
      <c r="BN129" s="157" t="s">
        <v>385</v>
      </c>
      <c r="BO129" s="158"/>
      <c r="BP129" s="157" t="str">
        <f>VLOOKUP(BP109,リスト!$A$4:$L$9,11)</f>
        <v>亀岡</v>
      </c>
      <c r="BQ129" s="153"/>
      <c r="BR129" s="158"/>
      <c r="BS129" s="51"/>
      <c r="BT129" s="157" t="str">
        <f>VLOOKUP(BP109,リスト!$A$4:$L$9,12)</f>
        <v>村上</v>
      </c>
      <c r="BU129" s="153"/>
      <c r="BV129" s="153"/>
      <c r="BW129" s="49"/>
      <c r="BX129" s="153" t="s">
        <v>115</v>
      </c>
      <c r="BY129" s="153"/>
      <c r="BZ129" s="153"/>
      <c r="CA129" s="78"/>
      <c r="CB129" s="83"/>
      <c r="CC129" s="154" t="s">
        <v>390</v>
      </c>
      <c r="CD129" s="154"/>
      <c r="CE129" s="154"/>
      <c r="CF129" s="154"/>
      <c r="CG129" s="154"/>
      <c r="CH129" s="154"/>
      <c r="CI129" s="154"/>
      <c r="CJ129" s="154"/>
      <c r="CK129" s="154"/>
      <c r="CL129" s="154"/>
      <c r="CM129" s="83"/>
      <c r="CN129" s="84"/>
      <c r="CO129" s="54"/>
      <c r="CP129" s="54"/>
      <c r="CQ129" s="54"/>
      <c r="CR129" s="54"/>
      <c r="CS129" s="54"/>
      <c r="CT129" s="49"/>
      <c r="CU129" s="49"/>
      <c r="CV129" s="49"/>
      <c r="CW129" s="49"/>
    </row>
    <row r="130" spans="1:101" ht="6" customHeight="1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153"/>
      <c r="AZ130" s="153"/>
      <c r="BA130" s="153"/>
      <c r="BB130" s="153"/>
      <c r="BC130" s="153"/>
      <c r="BD130" s="153"/>
      <c r="BE130" s="153"/>
      <c r="BF130" s="158"/>
      <c r="BG130" s="159" t="s">
        <v>12</v>
      </c>
      <c r="BH130" s="161"/>
      <c r="BI130" s="161"/>
      <c r="BJ130" s="161"/>
      <c r="BK130" s="157"/>
      <c r="BL130" s="158"/>
      <c r="BM130" s="159" t="s">
        <v>11</v>
      </c>
      <c r="BN130" s="157"/>
      <c r="BO130" s="158"/>
      <c r="BP130" s="157"/>
      <c r="BQ130" s="153"/>
      <c r="BR130" s="158"/>
      <c r="BS130" s="159" t="s">
        <v>43</v>
      </c>
      <c r="BT130" s="157"/>
      <c r="BU130" s="153"/>
      <c r="BV130" s="153"/>
      <c r="BW130" s="49"/>
      <c r="BX130" s="153"/>
      <c r="BY130" s="153"/>
      <c r="BZ130" s="153"/>
      <c r="CA130" s="85"/>
      <c r="CB130" s="86"/>
      <c r="CC130" s="155"/>
      <c r="CD130" s="155"/>
      <c r="CE130" s="155"/>
      <c r="CF130" s="155"/>
      <c r="CG130" s="155"/>
      <c r="CH130" s="155"/>
      <c r="CI130" s="155"/>
      <c r="CJ130" s="155"/>
      <c r="CK130" s="155"/>
      <c r="CL130" s="155"/>
      <c r="CM130" s="86"/>
      <c r="CN130" s="87"/>
      <c r="CO130" s="54"/>
      <c r="CP130" s="54"/>
      <c r="CQ130" s="54"/>
      <c r="CR130" s="54"/>
      <c r="CS130" s="54"/>
      <c r="CT130" s="49"/>
      <c r="CU130" s="49"/>
      <c r="CV130" s="49"/>
      <c r="CW130" s="49"/>
    </row>
    <row r="131" spans="1:94" ht="6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153"/>
      <c r="AZ131" s="153"/>
      <c r="BA131" s="153"/>
      <c r="BB131" s="153"/>
      <c r="BC131" s="153"/>
      <c r="BD131" s="153"/>
      <c r="BE131" s="153"/>
      <c r="BF131" s="158"/>
      <c r="BG131" s="160"/>
      <c r="BH131" s="161"/>
      <c r="BI131" s="161"/>
      <c r="BJ131" s="161"/>
      <c r="BK131" s="157"/>
      <c r="BL131" s="158"/>
      <c r="BM131" s="160"/>
      <c r="BN131" s="157"/>
      <c r="BO131" s="158"/>
      <c r="BP131" s="157"/>
      <c r="BQ131" s="153"/>
      <c r="BR131" s="158"/>
      <c r="BS131" s="160"/>
      <c r="BT131" s="157"/>
      <c r="BU131" s="153"/>
      <c r="BV131" s="153"/>
      <c r="BW131" s="49"/>
      <c r="BX131" s="153"/>
      <c r="BY131" s="153"/>
      <c r="BZ131" s="153"/>
      <c r="CA131" s="85"/>
      <c r="CB131" s="86"/>
      <c r="CC131" s="155"/>
      <c r="CD131" s="155"/>
      <c r="CE131" s="155"/>
      <c r="CF131" s="155"/>
      <c r="CG131" s="155"/>
      <c r="CH131" s="155"/>
      <c r="CI131" s="155"/>
      <c r="CJ131" s="155"/>
      <c r="CK131" s="155"/>
      <c r="CL131" s="155"/>
      <c r="CM131" s="86"/>
      <c r="CN131" s="87"/>
      <c r="CO131" s="54"/>
      <c r="CP131" s="54"/>
    </row>
    <row r="132" spans="1:94" ht="6" customHeight="1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153"/>
      <c r="AZ132" s="153"/>
      <c r="BA132" s="153"/>
      <c r="BB132" s="153"/>
      <c r="BC132" s="153"/>
      <c r="BD132" s="153"/>
      <c r="BE132" s="153"/>
      <c r="BF132" s="158"/>
      <c r="BG132" s="57"/>
      <c r="BH132" s="159"/>
      <c r="BI132" s="159"/>
      <c r="BJ132" s="159"/>
      <c r="BK132" s="157"/>
      <c r="BL132" s="158"/>
      <c r="BM132" s="57"/>
      <c r="BN132" s="157"/>
      <c r="BO132" s="158"/>
      <c r="BP132" s="157"/>
      <c r="BQ132" s="153"/>
      <c r="BR132" s="158"/>
      <c r="BS132" s="57"/>
      <c r="BT132" s="157"/>
      <c r="BU132" s="153"/>
      <c r="BV132" s="153"/>
      <c r="BW132" s="49"/>
      <c r="BX132" s="153"/>
      <c r="BY132" s="153"/>
      <c r="BZ132" s="153"/>
      <c r="CA132" s="88"/>
      <c r="CB132" s="89"/>
      <c r="CC132" s="156"/>
      <c r="CD132" s="156"/>
      <c r="CE132" s="156"/>
      <c r="CF132" s="156"/>
      <c r="CG132" s="156"/>
      <c r="CH132" s="156"/>
      <c r="CI132" s="156"/>
      <c r="CJ132" s="156"/>
      <c r="CK132" s="156"/>
      <c r="CL132" s="156"/>
      <c r="CM132" s="89"/>
      <c r="CN132" s="90"/>
      <c r="CO132" s="54"/>
      <c r="CP132" s="54"/>
    </row>
    <row r="133" spans="1:94" ht="6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153" t="s">
        <v>116</v>
      </c>
      <c r="BY133" s="153"/>
      <c r="BZ133" s="153"/>
      <c r="CA133" s="78"/>
      <c r="CB133" s="83"/>
      <c r="CC133" s="154" t="s">
        <v>391</v>
      </c>
      <c r="CD133" s="154"/>
      <c r="CE133" s="154"/>
      <c r="CF133" s="154"/>
      <c r="CG133" s="154"/>
      <c r="CH133" s="154"/>
      <c r="CI133" s="154"/>
      <c r="CJ133" s="154"/>
      <c r="CK133" s="154"/>
      <c r="CL133" s="154"/>
      <c r="CM133" s="83"/>
      <c r="CN133" s="84"/>
      <c r="CO133" s="54"/>
      <c r="CP133" s="54"/>
    </row>
    <row r="134" spans="51:94" ht="6" customHeight="1"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153"/>
      <c r="BY134" s="153"/>
      <c r="BZ134" s="153"/>
      <c r="CA134" s="85"/>
      <c r="CB134" s="86"/>
      <c r="CC134" s="155"/>
      <c r="CD134" s="155"/>
      <c r="CE134" s="155"/>
      <c r="CF134" s="155"/>
      <c r="CG134" s="155"/>
      <c r="CH134" s="155"/>
      <c r="CI134" s="155"/>
      <c r="CJ134" s="155"/>
      <c r="CK134" s="155"/>
      <c r="CL134" s="155"/>
      <c r="CM134" s="86"/>
      <c r="CN134" s="87"/>
      <c r="CO134" s="54"/>
      <c r="CP134" s="54"/>
    </row>
    <row r="135" spans="51:95" ht="6" customHeight="1"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153"/>
      <c r="BY135" s="153"/>
      <c r="BZ135" s="153"/>
      <c r="CA135" s="85"/>
      <c r="CB135" s="86"/>
      <c r="CC135" s="155"/>
      <c r="CD135" s="155"/>
      <c r="CE135" s="155"/>
      <c r="CF135" s="155"/>
      <c r="CG135" s="155"/>
      <c r="CH135" s="155"/>
      <c r="CI135" s="155"/>
      <c r="CJ135" s="155"/>
      <c r="CK135" s="155"/>
      <c r="CL135" s="155"/>
      <c r="CM135" s="86"/>
      <c r="CN135" s="87"/>
      <c r="CO135" s="54"/>
      <c r="CP135" s="54"/>
      <c r="CQ135" s="54"/>
    </row>
    <row r="136" spans="51:95" ht="6" customHeight="1"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153"/>
      <c r="BY136" s="153"/>
      <c r="BZ136" s="153"/>
      <c r="CA136" s="88"/>
      <c r="CB136" s="89"/>
      <c r="CC136" s="156"/>
      <c r="CD136" s="156"/>
      <c r="CE136" s="156"/>
      <c r="CF136" s="156"/>
      <c r="CG136" s="156"/>
      <c r="CH136" s="156"/>
      <c r="CI136" s="156"/>
      <c r="CJ136" s="156"/>
      <c r="CK136" s="156"/>
      <c r="CL136" s="156"/>
      <c r="CM136" s="89"/>
      <c r="CN136" s="90"/>
      <c r="CO136" s="54"/>
      <c r="CP136" s="54"/>
      <c r="CQ136" s="54"/>
    </row>
    <row r="137" spans="51:101" ht="6" customHeight="1"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49"/>
      <c r="CU137" s="49"/>
      <c r="CV137" s="49"/>
      <c r="CW137" s="49"/>
    </row>
    <row r="138" spans="51:101" ht="6" customHeight="1"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</row>
    <row r="145" spans="3:4" ht="6" customHeight="1">
      <c r="C145" s="11"/>
      <c r="D145" s="11"/>
    </row>
    <row r="146" spans="3:4" ht="6" customHeight="1">
      <c r="C146" s="11"/>
      <c r="D146" s="11"/>
    </row>
    <row r="147" spans="3:4" ht="6" customHeight="1">
      <c r="C147" s="11"/>
      <c r="D147" s="11"/>
    </row>
    <row r="148" spans="3:4" ht="6" customHeight="1">
      <c r="C148" s="11"/>
      <c r="D148" s="11"/>
    </row>
    <row r="149" spans="3:4" ht="6" customHeight="1">
      <c r="C149" s="11"/>
      <c r="D149" s="11"/>
    </row>
    <row r="150" spans="3:4" ht="6" customHeight="1">
      <c r="C150" s="11"/>
      <c r="D150" s="11"/>
    </row>
  </sheetData>
  <sheetProtection/>
  <mergeCells count="1065">
    <mergeCell ref="AY5:AY8"/>
    <mergeCell ref="AZ5:BC8"/>
    <mergeCell ref="CE1:CI4"/>
    <mergeCell ref="CJ1:CK4"/>
    <mergeCell ref="E10:M13"/>
    <mergeCell ref="CM1:CN4"/>
    <mergeCell ref="AY1:BC4"/>
    <mergeCell ref="BD1:BE4"/>
    <mergeCell ref="BF1:BJ4"/>
    <mergeCell ref="BK1:BL4"/>
    <mergeCell ref="BN1:BO4"/>
    <mergeCell ref="BP1:BQ4"/>
    <mergeCell ref="CO5:CQ8"/>
    <mergeCell ref="BK5:BL8"/>
    <mergeCell ref="CO1:CP4"/>
    <mergeCell ref="CQ1:CU4"/>
    <mergeCell ref="BM2:BM3"/>
    <mergeCell ref="CL2:CL3"/>
    <mergeCell ref="BN5:BO8"/>
    <mergeCell ref="BR1:BV4"/>
    <mergeCell ref="BX1:CB4"/>
    <mergeCell ref="CC1:CD4"/>
    <mergeCell ref="BG6:BG7"/>
    <mergeCell ref="BD5:BF8"/>
    <mergeCell ref="BH5:BJ8"/>
    <mergeCell ref="CG5:CI8"/>
    <mergeCell ref="BS6:BS7"/>
    <mergeCell ref="CF6:CF7"/>
    <mergeCell ref="BM6:BM7"/>
    <mergeCell ref="BT5:BV8"/>
    <mergeCell ref="BS10:BS11"/>
    <mergeCell ref="CF10:CF11"/>
    <mergeCell ref="CS5:CU8"/>
    <mergeCell ref="B6:M9"/>
    <mergeCell ref="O6:Q9"/>
    <mergeCell ref="R6:T9"/>
    <mergeCell ref="U6:W9"/>
    <mergeCell ref="X6:Z9"/>
    <mergeCell ref="AA6:AC9"/>
    <mergeCell ref="BP5:BR8"/>
    <mergeCell ref="CJ5:CK8"/>
    <mergeCell ref="CM5:CN8"/>
    <mergeCell ref="BX5:BX8"/>
    <mergeCell ref="BY5:CB8"/>
    <mergeCell ref="CC5:CE8"/>
    <mergeCell ref="CL6:CL7"/>
    <mergeCell ref="CR6:CR7"/>
    <mergeCell ref="AL8:AN9"/>
    <mergeCell ref="AO8:AQ9"/>
    <mergeCell ref="AR8:AT9"/>
    <mergeCell ref="AY9:AY12"/>
    <mergeCell ref="AZ9:BC12"/>
    <mergeCell ref="BD9:BF12"/>
    <mergeCell ref="BH9:BJ12"/>
    <mergeCell ref="BK9:BL12"/>
    <mergeCell ref="CO9:CQ12"/>
    <mergeCell ref="CS9:CU12"/>
    <mergeCell ref="A10:C13"/>
    <mergeCell ref="E30:M33"/>
    <mergeCell ref="O10:Q13"/>
    <mergeCell ref="R10:T13"/>
    <mergeCell ref="U10:W13"/>
    <mergeCell ref="BX9:BX12"/>
    <mergeCell ref="BY9:CB12"/>
    <mergeCell ref="CC9:CE12"/>
    <mergeCell ref="X14:Z17"/>
    <mergeCell ref="AA14:AC17"/>
    <mergeCell ref="AD14:AF17"/>
    <mergeCell ref="CG9:CI12"/>
    <mergeCell ref="CJ9:CK12"/>
    <mergeCell ref="CM9:CN12"/>
    <mergeCell ref="AD6:AF9"/>
    <mergeCell ref="AG6:AK9"/>
    <mergeCell ref="AL6:AT7"/>
    <mergeCell ref="AU6:AW9"/>
    <mergeCell ref="BM10:BM11"/>
    <mergeCell ref="BN9:BO12"/>
    <mergeCell ref="BP9:BR12"/>
    <mergeCell ref="BT9:BV12"/>
    <mergeCell ref="X10:Z13"/>
    <mergeCell ref="AA10:AC13"/>
    <mergeCell ref="AD10:AF13"/>
    <mergeCell ref="AG10:AK13"/>
    <mergeCell ref="AL10:AN13"/>
    <mergeCell ref="AO10:AQ13"/>
    <mergeCell ref="BG10:BG11"/>
    <mergeCell ref="CL10:CL11"/>
    <mergeCell ref="CR10:CR11"/>
    <mergeCell ref="AY13:AY16"/>
    <mergeCell ref="AZ13:BC16"/>
    <mergeCell ref="BD13:BF16"/>
    <mergeCell ref="BH13:BJ16"/>
    <mergeCell ref="BK13:BL16"/>
    <mergeCell ref="BN13:BO16"/>
    <mergeCell ref="BP13:BR16"/>
    <mergeCell ref="BT13:BV16"/>
    <mergeCell ref="CM13:CN16"/>
    <mergeCell ref="CO13:CQ16"/>
    <mergeCell ref="CS13:CU16"/>
    <mergeCell ref="A14:C17"/>
    <mergeCell ref="E14:M17"/>
    <mergeCell ref="O14:Q17"/>
    <mergeCell ref="R14:T17"/>
    <mergeCell ref="U14:W17"/>
    <mergeCell ref="AR10:AT13"/>
    <mergeCell ref="AU10:AW13"/>
    <mergeCell ref="AG14:AK17"/>
    <mergeCell ref="AL14:AN17"/>
    <mergeCell ref="AO14:AQ17"/>
    <mergeCell ref="BM14:BM15"/>
    <mergeCell ref="BS14:BS15"/>
    <mergeCell ref="CF14:CF15"/>
    <mergeCell ref="AR14:AT17"/>
    <mergeCell ref="BX13:BX16"/>
    <mergeCell ref="BY13:CB16"/>
    <mergeCell ref="CC13:CE16"/>
    <mergeCell ref="CL14:CL15"/>
    <mergeCell ref="BY17:CB20"/>
    <mergeCell ref="CC17:CE20"/>
    <mergeCell ref="CG17:CI20"/>
    <mergeCell ref="CJ17:CK20"/>
    <mergeCell ref="CG13:CI16"/>
    <mergeCell ref="CJ13:CK16"/>
    <mergeCell ref="CR14:CR15"/>
    <mergeCell ref="AY17:AY20"/>
    <mergeCell ref="AZ17:BC20"/>
    <mergeCell ref="BD17:BF20"/>
    <mergeCell ref="BH17:BJ20"/>
    <mergeCell ref="BK17:BL20"/>
    <mergeCell ref="BN17:BO20"/>
    <mergeCell ref="BP17:BR20"/>
    <mergeCell ref="BT17:BV20"/>
    <mergeCell ref="BX17:BX20"/>
    <mergeCell ref="CS17:CU20"/>
    <mergeCell ref="A18:C21"/>
    <mergeCell ref="E18:M21"/>
    <mergeCell ref="O18:Q21"/>
    <mergeCell ref="R18:T21"/>
    <mergeCell ref="U18:W21"/>
    <mergeCell ref="X18:Z21"/>
    <mergeCell ref="AA18:AC21"/>
    <mergeCell ref="AU14:AW17"/>
    <mergeCell ref="BG14:BG15"/>
    <mergeCell ref="AD18:AF21"/>
    <mergeCell ref="AG18:AK21"/>
    <mergeCell ref="AL18:AN21"/>
    <mergeCell ref="AO18:AQ21"/>
    <mergeCell ref="AR18:AT21"/>
    <mergeCell ref="AU18:AW21"/>
    <mergeCell ref="BG18:BG19"/>
    <mergeCell ref="BM18:BM19"/>
    <mergeCell ref="BS18:BS19"/>
    <mergeCell ref="CF18:CF19"/>
    <mergeCell ref="CL18:CL19"/>
    <mergeCell ref="CR18:CR19"/>
    <mergeCell ref="CM17:CN20"/>
    <mergeCell ref="CO17:CQ20"/>
    <mergeCell ref="CC21:CE24"/>
    <mergeCell ref="CG21:CI24"/>
    <mergeCell ref="AY21:AY24"/>
    <mergeCell ref="AZ21:BC24"/>
    <mergeCell ref="BD21:BF24"/>
    <mergeCell ref="BH21:BJ24"/>
    <mergeCell ref="BK21:BL24"/>
    <mergeCell ref="BN21:BO24"/>
    <mergeCell ref="CM21:CN24"/>
    <mergeCell ref="CO21:CQ24"/>
    <mergeCell ref="CS21:CU24"/>
    <mergeCell ref="A22:C25"/>
    <mergeCell ref="E22:M25"/>
    <mergeCell ref="O22:Q25"/>
    <mergeCell ref="R22:T25"/>
    <mergeCell ref="U22:W25"/>
    <mergeCell ref="X22:Z25"/>
    <mergeCell ref="BP21:BR24"/>
    <mergeCell ref="AA22:AC25"/>
    <mergeCell ref="AD22:AF25"/>
    <mergeCell ref="AG22:AK25"/>
    <mergeCell ref="AL22:AN25"/>
    <mergeCell ref="AO22:AQ25"/>
    <mergeCell ref="AR22:AT25"/>
    <mergeCell ref="AU22:AW25"/>
    <mergeCell ref="BG22:BG23"/>
    <mergeCell ref="BM22:BM23"/>
    <mergeCell ref="BS22:BS23"/>
    <mergeCell ref="CF22:CF23"/>
    <mergeCell ref="CL22:CL23"/>
    <mergeCell ref="CJ21:CK24"/>
    <mergeCell ref="BT21:BV24"/>
    <mergeCell ref="BX21:BX24"/>
    <mergeCell ref="BY21:CB24"/>
    <mergeCell ref="CR22:CR23"/>
    <mergeCell ref="A26:C29"/>
    <mergeCell ref="O26:Q29"/>
    <mergeCell ref="R26:T29"/>
    <mergeCell ref="U26:W29"/>
    <mergeCell ref="X26:Z29"/>
    <mergeCell ref="AA26:AC29"/>
    <mergeCell ref="AD26:AF29"/>
    <mergeCell ref="AG26:AK29"/>
    <mergeCell ref="AL26:AN29"/>
    <mergeCell ref="AO26:AQ29"/>
    <mergeCell ref="AR26:AT29"/>
    <mergeCell ref="AU26:AW29"/>
    <mergeCell ref="AY28:BC31"/>
    <mergeCell ref="BD28:BE31"/>
    <mergeCell ref="AU30:AW33"/>
    <mergeCell ref="AY32:AY35"/>
    <mergeCell ref="AZ32:BC35"/>
    <mergeCell ref="BD32:BF35"/>
    <mergeCell ref="BF28:BJ31"/>
    <mergeCell ref="BK28:BL31"/>
    <mergeCell ref="BN28:BO31"/>
    <mergeCell ref="BP28:BQ31"/>
    <mergeCell ref="BR28:BV31"/>
    <mergeCell ref="BX28:CB31"/>
    <mergeCell ref="BM29:BM30"/>
    <mergeCell ref="CC28:CD31"/>
    <mergeCell ref="CE28:CI31"/>
    <mergeCell ref="CJ28:CK31"/>
    <mergeCell ref="CM28:CN31"/>
    <mergeCell ref="CO28:CP31"/>
    <mergeCell ref="CQ28:CU31"/>
    <mergeCell ref="CL29:CL30"/>
    <mergeCell ref="A30:C33"/>
    <mergeCell ref="E26:M29"/>
    <mergeCell ref="O30:Q33"/>
    <mergeCell ref="R30:T33"/>
    <mergeCell ref="U30:W33"/>
    <mergeCell ref="X30:Z33"/>
    <mergeCell ref="AA30:AC33"/>
    <mergeCell ref="AD30:AF33"/>
    <mergeCell ref="AG30:AK33"/>
    <mergeCell ref="AL30:AN33"/>
    <mergeCell ref="AO30:AQ33"/>
    <mergeCell ref="AR30:AT33"/>
    <mergeCell ref="CJ32:CK35"/>
    <mergeCell ref="CM32:CN35"/>
    <mergeCell ref="CO32:CQ35"/>
    <mergeCell ref="BH32:BJ35"/>
    <mergeCell ref="BK32:BL35"/>
    <mergeCell ref="BN32:BO35"/>
    <mergeCell ref="BP32:BR35"/>
    <mergeCell ref="BT32:BV35"/>
    <mergeCell ref="BX32:BX35"/>
    <mergeCell ref="CS32:CU35"/>
    <mergeCell ref="BG33:BG34"/>
    <mergeCell ref="BM33:BM34"/>
    <mergeCell ref="BS33:BS34"/>
    <mergeCell ref="CF33:CF34"/>
    <mergeCell ref="CL33:CL34"/>
    <mergeCell ref="CR33:CR34"/>
    <mergeCell ref="BY32:CB35"/>
    <mergeCell ref="CC32:CE35"/>
    <mergeCell ref="CG32:CI35"/>
    <mergeCell ref="A35:F37"/>
    <mergeCell ref="AY36:AY39"/>
    <mergeCell ref="AZ36:BC39"/>
    <mergeCell ref="BD36:BF39"/>
    <mergeCell ref="BH36:BJ39"/>
    <mergeCell ref="BK36:BL39"/>
    <mergeCell ref="BN36:BO39"/>
    <mergeCell ref="BP36:BR39"/>
    <mergeCell ref="BT36:BV39"/>
    <mergeCell ref="BX36:BX39"/>
    <mergeCell ref="BY36:CB39"/>
    <mergeCell ref="CC36:CE39"/>
    <mergeCell ref="CG36:CI39"/>
    <mergeCell ref="CJ36:CK39"/>
    <mergeCell ref="CM36:CN39"/>
    <mergeCell ref="CO36:CQ39"/>
    <mergeCell ref="CS36:CU39"/>
    <mergeCell ref="BG37:BG38"/>
    <mergeCell ref="BM37:BM38"/>
    <mergeCell ref="BS37:BS38"/>
    <mergeCell ref="CF37:CF38"/>
    <mergeCell ref="CL37:CL38"/>
    <mergeCell ref="CR37:CR38"/>
    <mergeCell ref="B39:E40"/>
    <mergeCell ref="F39:I40"/>
    <mergeCell ref="J39:M40"/>
    <mergeCell ref="O39:R40"/>
    <mergeCell ref="S39:V40"/>
    <mergeCell ref="W39:Z40"/>
    <mergeCell ref="AB39:AE40"/>
    <mergeCell ref="AF39:AI40"/>
    <mergeCell ref="AJ39:AM40"/>
    <mergeCell ref="AY40:AY43"/>
    <mergeCell ref="AZ40:BC43"/>
    <mergeCell ref="BD40:BF43"/>
    <mergeCell ref="BH40:BJ43"/>
    <mergeCell ref="BK40:BL43"/>
    <mergeCell ref="BN40:BO43"/>
    <mergeCell ref="BP40:BR43"/>
    <mergeCell ref="BT40:BV43"/>
    <mergeCell ref="BX40:BX43"/>
    <mergeCell ref="BY40:CB43"/>
    <mergeCell ref="CC40:CE43"/>
    <mergeCell ref="CG40:CI43"/>
    <mergeCell ref="CJ40:CK43"/>
    <mergeCell ref="CM40:CN43"/>
    <mergeCell ref="CO40:CQ43"/>
    <mergeCell ref="CS40:CU43"/>
    <mergeCell ref="BG41:BG42"/>
    <mergeCell ref="BM41:BM42"/>
    <mergeCell ref="BS41:BS42"/>
    <mergeCell ref="CF41:CF42"/>
    <mergeCell ref="CL41:CL42"/>
    <mergeCell ref="CR41:CR42"/>
    <mergeCell ref="B42:E43"/>
    <mergeCell ref="F42:I43"/>
    <mergeCell ref="J42:M43"/>
    <mergeCell ref="O42:R43"/>
    <mergeCell ref="S42:V43"/>
    <mergeCell ref="W42:Z43"/>
    <mergeCell ref="AY44:AY47"/>
    <mergeCell ref="AZ44:BC47"/>
    <mergeCell ref="BD44:BF47"/>
    <mergeCell ref="BH44:BJ47"/>
    <mergeCell ref="BK44:BL47"/>
    <mergeCell ref="BN44:BO47"/>
    <mergeCell ref="BP44:BR47"/>
    <mergeCell ref="BT44:BV47"/>
    <mergeCell ref="BX44:BX47"/>
    <mergeCell ref="BY44:CB47"/>
    <mergeCell ref="CC44:CE47"/>
    <mergeCell ref="CG44:CI47"/>
    <mergeCell ref="CJ44:CK47"/>
    <mergeCell ref="CM44:CN47"/>
    <mergeCell ref="CO44:CQ47"/>
    <mergeCell ref="CS44:CU47"/>
    <mergeCell ref="BG45:BG46"/>
    <mergeCell ref="BM45:BM46"/>
    <mergeCell ref="BS45:BS46"/>
    <mergeCell ref="CF45:CF46"/>
    <mergeCell ref="CL45:CL46"/>
    <mergeCell ref="CR45:CR46"/>
    <mergeCell ref="A47:E50"/>
    <mergeCell ref="F47:G50"/>
    <mergeCell ref="H47:L50"/>
    <mergeCell ref="M47:N50"/>
    <mergeCell ref="P47:Q50"/>
    <mergeCell ref="R47:S50"/>
    <mergeCell ref="T47:X50"/>
    <mergeCell ref="Z47:AD50"/>
    <mergeCell ref="AE47:AF50"/>
    <mergeCell ref="AG47:AK50"/>
    <mergeCell ref="AL47:AM50"/>
    <mergeCell ref="AO47:AP50"/>
    <mergeCell ref="AQ47:AR50"/>
    <mergeCell ref="AS47:AW50"/>
    <mergeCell ref="O48:O49"/>
    <mergeCell ref="AN48:AN49"/>
    <mergeCell ref="AY48:AY51"/>
    <mergeCell ref="AZ48:BC51"/>
    <mergeCell ref="R51:T54"/>
    <mergeCell ref="V51:X54"/>
    <mergeCell ref="Z51:Z54"/>
    <mergeCell ref="AA51:AD54"/>
    <mergeCell ref="CC48:CE51"/>
    <mergeCell ref="CG48:CI51"/>
    <mergeCell ref="CJ48:CK51"/>
    <mergeCell ref="CM48:CN51"/>
    <mergeCell ref="BD48:BF51"/>
    <mergeCell ref="BH48:BJ51"/>
    <mergeCell ref="BK48:BL51"/>
    <mergeCell ref="BN48:BO51"/>
    <mergeCell ref="BP48:BR51"/>
    <mergeCell ref="BT48:BV51"/>
    <mergeCell ref="CO48:CQ51"/>
    <mergeCell ref="CS48:CU51"/>
    <mergeCell ref="BG49:BG50"/>
    <mergeCell ref="BM49:BM50"/>
    <mergeCell ref="BS49:BS50"/>
    <mergeCell ref="CF49:CF50"/>
    <mergeCell ref="CL49:CL50"/>
    <mergeCell ref="CR49:CR50"/>
    <mergeCell ref="BX48:BX51"/>
    <mergeCell ref="BY48:CB51"/>
    <mergeCell ref="A51:A54"/>
    <mergeCell ref="B51:E54"/>
    <mergeCell ref="F51:H54"/>
    <mergeCell ref="J51:L54"/>
    <mergeCell ref="M51:N54"/>
    <mergeCell ref="P51:Q54"/>
    <mergeCell ref="I52:I53"/>
    <mergeCell ref="O52:O53"/>
    <mergeCell ref="AE51:AG54"/>
    <mergeCell ref="AI51:AK54"/>
    <mergeCell ref="AL51:AM54"/>
    <mergeCell ref="AO51:AP54"/>
    <mergeCell ref="AQ51:AS54"/>
    <mergeCell ref="AU51:AW54"/>
    <mergeCell ref="U52:U53"/>
    <mergeCell ref="AH52:AH53"/>
    <mergeCell ref="AN52:AN53"/>
    <mergeCell ref="AT52:AT53"/>
    <mergeCell ref="A55:A58"/>
    <mergeCell ref="B55:E58"/>
    <mergeCell ref="F55:H58"/>
    <mergeCell ref="J55:L58"/>
    <mergeCell ref="M55:N58"/>
    <mergeCell ref="P55:Q58"/>
    <mergeCell ref="AU55:AW58"/>
    <mergeCell ref="AY55:BC58"/>
    <mergeCell ref="BD55:BE58"/>
    <mergeCell ref="R55:T58"/>
    <mergeCell ref="V55:X58"/>
    <mergeCell ref="Z55:Z58"/>
    <mergeCell ref="AA55:AD58"/>
    <mergeCell ref="AE55:AG58"/>
    <mergeCell ref="AI55:AK58"/>
    <mergeCell ref="BF55:BJ58"/>
    <mergeCell ref="BK55:BL58"/>
    <mergeCell ref="BN55:BO58"/>
    <mergeCell ref="BP55:BQ58"/>
    <mergeCell ref="BR55:BV58"/>
    <mergeCell ref="BX55:CB58"/>
    <mergeCell ref="BM56:BM57"/>
    <mergeCell ref="CC55:CD58"/>
    <mergeCell ref="CE55:CI58"/>
    <mergeCell ref="CJ55:CK58"/>
    <mergeCell ref="CM55:CN58"/>
    <mergeCell ref="CO55:CP58"/>
    <mergeCell ref="CQ55:CU58"/>
    <mergeCell ref="CL56:CL57"/>
    <mergeCell ref="I56:I57"/>
    <mergeCell ref="O56:O57"/>
    <mergeCell ref="U56:U57"/>
    <mergeCell ref="AH56:AH57"/>
    <mergeCell ref="AN56:AN57"/>
    <mergeCell ref="AT56:AT57"/>
    <mergeCell ref="AL55:AM58"/>
    <mergeCell ref="AO55:AP58"/>
    <mergeCell ref="AQ55:AS58"/>
    <mergeCell ref="A59:A62"/>
    <mergeCell ref="B59:E62"/>
    <mergeCell ref="F59:H62"/>
    <mergeCell ref="J59:L62"/>
    <mergeCell ref="M59:N62"/>
    <mergeCell ref="P59:Q62"/>
    <mergeCell ref="R59:T62"/>
    <mergeCell ref="V59:X62"/>
    <mergeCell ref="Z59:Z62"/>
    <mergeCell ref="AA59:AD62"/>
    <mergeCell ref="AE59:AG62"/>
    <mergeCell ref="AI59:AK62"/>
    <mergeCell ref="AL59:AM62"/>
    <mergeCell ref="AO59:AP62"/>
    <mergeCell ref="AQ59:AS62"/>
    <mergeCell ref="AU59:AW62"/>
    <mergeCell ref="AY59:AY62"/>
    <mergeCell ref="AZ59:BC62"/>
    <mergeCell ref="BD59:BF62"/>
    <mergeCell ref="BH59:BJ62"/>
    <mergeCell ref="BK59:BL62"/>
    <mergeCell ref="BN59:BO62"/>
    <mergeCell ref="BP59:BR62"/>
    <mergeCell ref="BT59:BV62"/>
    <mergeCell ref="BS60:BS61"/>
    <mergeCell ref="BX59:BX62"/>
    <mergeCell ref="BY59:CB62"/>
    <mergeCell ref="CC59:CE62"/>
    <mergeCell ref="CG59:CI62"/>
    <mergeCell ref="CJ59:CK62"/>
    <mergeCell ref="CM59:CN62"/>
    <mergeCell ref="CF60:CF61"/>
    <mergeCell ref="CL60:CL61"/>
    <mergeCell ref="CO59:CQ62"/>
    <mergeCell ref="CS59:CU62"/>
    <mergeCell ref="I60:I61"/>
    <mergeCell ref="O60:O61"/>
    <mergeCell ref="U60:U61"/>
    <mergeCell ref="AH60:AH61"/>
    <mergeCell ref="AN60:AN61"/>
    <mergeCell ref="AT60:AT61"/>
    <mergeCell ref="BG60:BG61"/>
    <mergeCell ref="BM60:BM61"/>
    <mergeCell ref="CR60:CR61"/>
    <mergeCell ref="A63:A66"/>
    <mergeCell ref="B63:E66"/>
    <mergeCell ref="F63:H66"/>
    <mergeCell ref="J63:L66"/>
    <mergeCell ref="M63:N66"/>
    <mergeCell ref="P63:Q66"/>
    <mergeCell ref="R63:T66"/>
    <mergeCell ref="V63:X66"/>
    <mergeCell ref="Z63:Z66"/>
    <mergeCell ref="AA63:AD66"/>
    <mergeCell ref="AE63:AG66"/>
    <mergeCell ref="AI63:AK66"/>
    <mergeCell ref="AL63:AM66"/>
    <mergeCell ref="AO63:AP66"/>
    <mergeCell ref="AQ63:AS66"/>
    <mergeCell ref="BY63:CB66"/>
    <mergeCell ref="CC63:CE66"/>
    <mergeCell ref="AU63:AW66"/>
    <mergeCell ref="AY63:AY66"/>
    <mergeCell ref="AZ63:BC66"/>
    <mergeCell ref="BD63:BF66"/>
    <mergeCell ref="BH63:BJ66"/>
    <mergeCell ref="BK63:BL66"/>
    <mergeCell ref="CM63:CN66"/>
    <mergeCell ref="CO63:CQ66"/>
    <mergeCell ref="CS63:CU66"/>
    <mergeCell ref="I64:I65"/>
    <mergeCell ref="O64:O65"/>
    <mergeCell ref="U64:U65"/>
    <mergeCell ref="AH64:AH65"/>
    <mergeCell ref="AN64:AN65"/>
    <mergeCell ref="BN63:BO66"/>
    <mergeCell ref="BP63:BR66"/>
    <mergeCell ref="AT64:AT65"/>
    <mergeCell ref="BG64:BG65"/>
    <mergeCell ref="BM64:BM65"/>
    <mergeCell ref="BS64:BS65"/>
    <mergeCell ref="CF64:CF65"/>
    <mergeCell ref="CL64:CL65"/>
    <mergeCell ref="CG63:CI66"/>
    <mergeCell ref="CJ63:CK66"/>
    <mergeCell ref="BT63:BV66"/>
    <mergeCell ref="BX63:BX66"/>
    <mergeCell ref="CR64:CR65"/>
    <mergeCell ref="A67:A70"/>
    <mergeCell ref="B67:E70"/>
    <mergeCell ref="F67:H70"/>
    <mergeCell ref="J67:L70"/>
    <mergeCell ref="M67:N70"/>
    <mergeCell ref="P67:Q70"/>
    <mergeCell ref="R67:T70"/>
    <mergeCell ref="V67:X70"/>
    <mergeCell ref="Z67:Z70"/>
    <mergeCell ref="AA67:AD70"/>
    <mergeCell ref="AE67:AG70"/>
    <mergeCell ref="AI67:AK70"/>
    <mergeCell ref="AL67:AM70"/>
    <mergeCell ref="AO67:AP70"/>
    <mergeCell ref="AQ67:AS70"/>
    <mergeCell ref="BY67:CB70"/>
    <mergeCell ref="CC67:CE70"/>
    <mergeCell ref="AU67:AW70"/>
    <mergeCell ref="AY67:AY70"/>
    <mergeCell ref="AZ67:BC70"/>
    <mergeCell ref="BD67:BF70"/>
    <mergeCell ref="BH67:BJ70"/>
    <mergeCell ref="BK67:BL70"/>
    <mergeCell ref="CS67:CU70"/>
    <mergeCell ref="I68:I69"/>
    <mergeCell ref="O68:O69"/>
    <mergeCell ref="U68:U69"/>
    <mergeCell ref="AH68:AH69"/>
    <mergeCell ref="AN68:AN69"/>
    <mergeCell ref="BN67:BO70"/>
    <mergeCell ref="BP67:BR70"/>
    <mergeCell ref="BT67:BV70"/>
    <mergeCell ref="BX67:BX70"/>
    <mergeCell ref="CF68:CF69"/>
    <mergeCell ref="CL68:CL69"/>
    <mergeCell ref="CG67:CI70"/>
    <mergeCell ref="CJ67:CK70"/>
    <mergeCell ref="CM67:CN70"/>
    <mergeCell ref="CO67:CQ70"/>
    <mergeCell ref="BP71:BR74"/>
    <mergeCell ref="BT71:BV74"/>
    <mergeCell ref="BX71:BX74"/>
    <mergeCell ref="AT68:AT69"/>
    <mergeCell ref="BG68:BG69"/>
    <mergeCell ref="BM68:BM69"/>
    <mergeCell ref="BS68:BS69"/>
    <mergeCell ref="CJ71:CK74"/>
    <mergeCell ref="CM71:CN74"/>
    <mergeCell ref="CO71:CQ74"/>
    <mergeCell ref="CR68:CR69"/>
    <mergeCell ref="AY71:AY74"/>
    <mergeCell ref="AZ71:BC74"/>
    <mergeCell ref="BD71:BF74"/>
    <mergeCell ref="BH71:BJ74"/>
    <mergeCell ref="BK71:BL74"/>
    <mergeCell ref="BN71:BO74"/>
    <mergeCell ref="CS71:CU74"/>
    <mergeCell ref="BG72:BG73"/>
    <mergeCell ref="BM72:BM73"/>
    <mergeCell ref="BS72:BS73"/>
    <mergeCell ref="CF72:CF73"/>
    <mergeCell ref="CL72:CL73"/>
    <mergeCell ref="CR72:CR73"/>
    <mergeCell ref="BY71:CB74"/>
    <mergeCell ref="CC71:CE74"/>
    <mergeCell ref="CG71:CI74"/>
    <mergeCell ref="A74:E77"/>
    <mergeCell ref="F74:G77"/>
    <mergeCell ref="H74:L77"/>
    <mergeCell ref="M74:N77"/>
    <mergeCell ref="P74:Q77"/>
    <mergeCell ref="R74:S77"/>
    <mergeCell ref="T74:X77"/>
    <mergeCell ref="Z74:AD77"/>
    <mergeCell ref="AE74:AF77"/>
    <mergeCell ref="AG74:AK77"/>
    <mergeCell ref="AL74:AM77"/>
    <mergeCell ref="AO74:AP77"/>
    <mergeCell ref="AQ74:AR77"/>
    <mergeCell ref="AS74:AW77"/>
    <mergeCell ref="O75:O76"/>
    <mergeCell ref="AN75:AN76"/>
    <mergeCell ref="AY75:AY78"/>
    <mergeCell ref="AZ75:BC78"/>
    <mergeCell ref="R78:T81"/>
    <mergeCell ref="V78:X81"/>
    <mergeCell ref="Z78:Z81"/>
    <mergeCell ref="AA78:AD81"/>
    <mergeCell ref="CC75:CE78"/>
    <mergeCell ref="CG75:CI78"/>
    <mergeCell ref="CJ75:CK78"/>
    <mergeCell ref="CM75:CN78"/>
    <mergeCell ref="BD75:BF78"/>
    <mergeCell ref="BH75:BJ78"/>
    <mergeCell ref="BK75:BL78"/>
    <mergeCell ref="BN75:BO78"/>
    <mergeCell ref="BP75:BR78"/>
    <mergeCell ref="BT75:BV78"/>
    <mergeCell ref="CO75:CQ78"/>
    <mergeCell ref="CS75:CU78"/>
    <mergeCell ref="BG76:BG77"/>
    <mergeCell ref="BM76:BM77"/>
    <mergeCell ref="BS76:BS77"/>
    <mergeCell ref="CF76:CF77"/>
    <mergeCell ref="CL76:CL77"/>
    <mergeCell ref="CR76:CR77"/>
    <mergeCell ref="BX75:BX78"/>
    <mergeCell ref="BY75:CB78"/>
    <mergeCell ref="A78:A81"/>
    <mergeCell ref="B78:E81"/>
    <mergeCell ref="F78:H81"/>
    <mergeCell ref="J78:L81"/>
    <mergeCell ref="M78:N81"/>
    <mergeCell ref="P78:Q81"/>
    <mergeCell ref="I79:I80"/>
    <mergeCell ref="O79:O80"/>
    <mergeCell ref="AE78:AG81"/>
    <mergeCell ref="AI78:AK81"/>
    <mergeCell ref="AL78:AM81"/>
    <mergeCell ref="AO78:AP81"/>
    <mergeCell ref="AQ78:AS81"/>
    <mergeCell ref="AU78:AW81"/>
    <mergeCell ref="U79:U80"/>
    <mergeCell ref="AH79:AH80"/>
    <mergeCell ref="AN79:AN80"/>
    <mergeCell ref="AT79:AT80"/>
    <mergeCell ref="A82:A85"/>
    <mergeCell ref="B82:E85"/>
    <mergeCell ref="F82:H85"/>
    <mergeCell ref="J82:L85"/>
    <mergeCell ref="M82:N85"/>
    <mergeCell ref="P82:Q85"/>
    <mergeCell ref="AU82:AW85"/>
    <mergeCell ref="AY82:BC85"/>
    <mergeCell ref="BD82:BE85"/>
    <mergeCell ref="R82:T85"/>
    <mergeCell ref="V82:X85"/>
    <mergeCell ref="Z82:Z85"/>
    <mergeCell ref="AA82:AD85"/>
    <mergeCell ref="AE82:AG85"/>
    <mergeCell ref="AI82:AK85"/>
    <mergeCell ref="BF82:BJ85"/>
    <mergeCell ref="BK82:BL85"/>
    <mergeCell ref="BN82:BO85"/>
    <mergeCell ref="BP82:BQ85"/>
    <mergeCell ref="BR82:BV85"/>
    <mergeCell ref="BX82:CB85"/>
    <mergeCell ref="BM83:BM84"/>
    <mergeCell ref="CC82:CD85"/>
    <mergeCell ref="CE82:CI85"/>
    <mergeCell ref="CJ82:CK85"/>
    <mergeCell ref="CM82:CN85"/>
    <mergeCell ref="CO82:CP85"/>
    <mergeCell ref="CQ82:CU85"/>
    <mergeCell ref="CL83:CL84"/>
    <mergeCell ref="I83:I84"/>
    <mergeCell ref="O83:O84"/>
    <mergeCell ref="U83:U84"/>
    <mergeCell ref="AH83:AH84"/>
    <mergeCell ref="AN83:AN84"/>
    <mergeCell ref="AT83:AT84"/>
    <mergeCell ref="AL82:AM85"/>
    <mergeCell ref="AO82:AP85"/>
    <mergeCell ref="AQ82:AS85"/>
    <mergeCell ref="A86:A89"/>
    <mergeCell ref="B86:E89"/>
    <mergeCell ref="F86:H89"/>
    <mergeCell ref="J86:L89"/>
    <mergeCell ref="M86:N89"/>
    <mergeCell ref="P86:Q89"/>
    <mergeCell ref="R86:T89"/>
    <mergeCell ref="V86:X89"/>
    <mergeCell ref="Z86:Z89"/>
    <mergeCell ref="AA86:AD89"/>
    <mergeCell ref="AE86:AG89"/>
    <mergeCell ref="AI86:AK89"/>
    <mergeCell ref="AL86:AM89"/>
    <mergeCell ref="AO86:AP89"/>
    <mergeCell ref="AQ86:AS89"/>
    <mergeCell ref="AU86:AW89"/>
    <mergeCell ref="AY86:AY89"/>
    <mergeCell ref="AZ86:BC89"/>
    <mergeCell ref="BD86:BF89"/>
    <mergeCell ref="BH86:BJ89"/>
    <mergeCell ref="BK86:BL89"/>
    <mergeCell ref="BN86:BO89"/>
    <mergeCell ref="BP86:BR89"/>
    <mergeCell ref="BT86:BV89"/>
    <mergeCell ref="BS87:BS88"/>
    <mergeCell ref="BX86:BX89"/>
    <mergeCell ref="BY86:CB89"/>
    <mergeCell ref="CC86:CE89"/>
    <mergeCell ref="CG86:CI89"/>
    <mergeCell ref="CJ86:CK89"/>
    <mergeCell ref="CM86:CN89"/>
    <mergeCell ref="CF87:CF88"/>
    <mergeCell ref="CL87:CL88"/>
    <mergeCell ref="CO86:CQ89"/>
    <mergeCell ref="CS86:CU89"/>
    <mergeCell ref="I87:I88"/>
    <mergeCell ref="O87:O88"/>
    <mergeCell ref="U87:U88"/>
    <mergeCell ref="AH87:AH88"/>
    <mergeCell ref="AN87:AN88"/>
    <mergeCell ref="AT87:AT88"/>
    <mergeCell ref="BG87:BG88"/>
    <mergeCell ref="BM87:BM88"/>
    <mergeCell ref="CR87:CR88"/>
    <mergeCell ref="A90:A93"/>
    <mergeCell ref="B90:E93"/>
    <mergeCell ref="F90:H93"/>
    <mergeCell ref="J90:L93"/>
    <mergeCell ref="M90:N93"/>
    <mergeCell ref="P90:Q93"/>
    <mergeCell ref="R90:T93"/>
    <mergeCell ref="V90:X93"/>
    <mergeCell ref="Z90:Z93"/>
    <mergeCell ref="AA90:AD93"/>
    <mergeCell ref="AE90:AG93"/>
    <mergeCell ref="AI90:AK93"/>
    <mergeCell ref="AL90:AM93"/>
    <mergeCell ref="AO90:AP93"/>
    <mergeCell ref="AQ90:AS93"/>
    <mergeCell ref="BY90:CB93"/>
    <mergeCell ref="CC90:CE93"/>
    <mergeCell ref="AU90:AW93"/>
    <mergeCell ref="AY90:AY93"/>
    <mergeCell ref="AZ90:BC93"/>
    <mergeCell ref="BD90:BF93"/>
    <mergeCell ref="BH90:BJ93"/>
    <mergeCell ref="BK90:BL93"/>
    <mergeCell ref="CM90:CN93"/>
    <mergeCell ref="CO90:CQ93"/>
    <mergeCell ref="CS90:CU93"/>
    <mergeCell ref="I91:I92"/>
    <mergeCell ref="O91:O92"/>
    <mergeCell ref="U91:U92"/>
    <mergeCell ref="AH91:AH92"/>
    <mergeCell ref="AN91:AN92"/>
    <mergeCell ref="BN90:BO93"/>
    <mergeCell ref="BP90:BR93"/>
    <mergeCell ref="AT91:AT92"/>
    <mergeCell ref="BG91:BG92"/>
    <mergeCell ref="BM91:BM92"/>
    <mergeCell ref="BS91:BS92"/>
    <mergeCell ref="CF91:CF92"/>
    <mergeCell ref="CL91:CL92"/>
    <mergeCell ref="CG90:CI93"/>
    <mergeCell ref="CJ90:CK93"/>
    <mergeCell ref="BT90:BV93"/>
    <mergeCell ref="BX90:BX93"/>
    <mergeCell ref="CR91:CR92"/>
    <mergeCell ref="A94:A97"/>
    <mergeCell ref="B94:E97"/>
    <mergeCell ref="F94:H97"/>
    <mergeCell ref="J94:L97"/>
    <mergeCell ref="M94:N97"/>
    <mergeCell ref="P94:Q97"/>
    <mergeCell ref="R94:T97"/>
    <mergeCell ref="V94:X97"/>
    <mergeCell ref="Z94:Z97"/>
    <mergeCell ref="AA94:AD97"/>
    <mergeCell ref="AE94:AG97"/>
    <mergeCell ref="AI94:AK97"/>
    <mergeCell ref="AL94:AM97"/>
    <mergeCell ref="AO94:AP97"/>
    <mergeCell ref="AQ94:AS97"/>
    <mergeCell ref="BY94:CB97"/>
    <mergeCell ref="CC94:CE97"/>
    <mergeCell ref="AU94:AW97"/>
    <mergeCell ref="AY94:AY97"/>
    <mergeCell ref="AZ94:BC97"/>
    <mergeCell ref="BD94:BF97"/>
    <mergeCell ref="BH94:BJ97"/>
    <mergeCell ref="BK94:BL97"/>
    <mergeCell ref="CS94:CU97"/>
    <mergeCell ref="I95:I96"/>
    <mergeCell ref="O95:O96"/>
    <mergeCell ref="U95:U96"/>
    <mergeCell ref="AH95:AH96"/>
    <mergeCell ref="AN95:AN96"/>
    <mergeCell ref="BN94:BO97"/>
    <mergeCell ref="BP94:BR97"/>
    <mergeCell ref="BT94:BV97"/>
    <mergeCell ref="BX94:BX97"/>
    <mergeCell ref="CF95:CF96"/>
    <mergeCell ref="CL95:CL96"/>
    <mergeCell ref="CG94:CI97"/>
    <mergeCell ref="CJ94:CK97"/>
    <mergeCell ref="CM94:CN97"/>
    <mergeCell ref="CO94:CQ97"/>
    <mergeCell ref="BP98:BR101"/>
    <mergeCell ref="BT98:BV101"/>
    <mergeCell ref="BX98:BX101"/>
    <mergeCell ref="AT95:AT96"/>
    <mergeCell ref="BG95:BG96"/>
    <mergeCell ref="BM95:BM96"/>
    <mergeCell ref="BS95:BS96"/>
    <mergeCell ref="CJ98:CK101"/>
    <mergeCell ref="CM98:CN101"/>
    <mergeCell ref="CO98:CQ101"/>
    <mergeCell ref="CR95:CR96"/>
    <mergeCell ref="AY98:AY101"/>
    <mergeCell ref="AZ98:BC101"/>
    <mergeCell ref="BD98:BF101"/>
    <mergeCell ref="BH98:BJ101"/>
    <mergeCell ref="BK98:BL101"/>
    <mergeCell ref="BN98:BO101"/>
    <mergeCell ref="CS98:CU101"/>
    <mergeCell ref="BG99:BG100"/>
    <mergeCell ref="BM99:BM100"/>
    <mergeCell ref="BS99:BS100"/>
    <mergeCell ref="CF99:CF100"/>
    <mergeCell ref="CL99:CL100"/>
    <mergeCell ref="CR99:CR100"/>
    <mergeCell ref="BY98:CB101"/>
    <mergeCell ref="CC98:CE101"/>
    <mergeCell ref="CG98:CI101"/>
    <mergeCell ref="A101:E104"/>
    <mergeCell ref="F101:G104"/>
    <mergeCell ref="H101:L104"/>
    <mergeCell ref="M101:N104"/>
    <mergeCell ref="P101:Q104"/>
    <mergeCell ref="R101:S104"/>
    <mergeCell ref="T101:X104"/>
    <mergeCell ref="Z101:AD104"/>
    <mergeCell ref="AE101:AF104"/>
    <mergeCell ref="AG101:AK104"/>
    <mergeCell ref="AL101:AM104"/>
    <mergeCell ref="AO101:AP104"/>
    <mergeCell ref="AQ101:AR104"/>
    <mergeCell ref="AS101:AW104"/>
    <mergeCell ref="O102:O103"/>
    <mergeCell ref="AN102:AN103"/>
    <mergeCell ref="AY102:AY105"/>
    <mergeCell ref="AZ102:BC105"/>
    <mergeCell ref="R105:T108"/>
    <mergeCell ref="V105:X108"/>
    <mergeCell ref="Z105:Z108"/>
    <mergeCell ref="AA105:AD108"/>
    <mergeCell ref="CC102:CE105"/>
    <mergeCell ref="CG102:CI105"/>
    <mergeCell ref="CJ102:CK105"/>
    <mergeCell ref="CM102:CN105"/>
    <mergeCell ref="BD102:BF105"/>
    <mergeCell ref="BH102:BJ105"/>
    <mergeCell ref="BK102:BL105"/>
    <mergeCell ref="BN102:BO105"/>
    <mergeCell ref="BP102:BR105"/>
    <mergeCell ref="BT102:BV105"/>
    <mergeCell ref="CO102:CQ105"/>
    <mergeCell ref="CS102:CU105"/>
    <mergeCell ref="BG103:BG104"/>
    <mergeCell ref="BM103:BM104"/>
    <mergeCell ref="BS103:BS104"/>
    <mergeCell ref="CF103:CF104"/>
    <mergeCell ref="CL103:CL104"/>
    <mergeCell ref="CR103:CR104"/>
    <mergeCell ref="BX102:BX105"/>
    <mergeCell ref="BY102:CB105"/>
    <mergeCell ref="A105:A108"/>
    <mergeCell ref="B105:E108"/>
    <mergeCell ref="F105:H108"/>
    <mergeCell ref="J105:L108"/>
    <mergeCell ref="M105:N108"/>
    <mergeCell ref="P105:Q108"/>
    <mergeCell ref="I106:I107"/>
    <mergeCell ref="O106:O107"/>
    <mergeCell ref="AE105:AG108"/>
    <mergeCell ref="AI105:AK108"/>
    <mergeCell ref="AL105:AM108"/>
    <mergeCell ref="AO105:AP108"/>
    <mergeCell ref="AQ105:AS108"/>
    <mergeCell ref="AU105:AW108"/>
    <mergeCell ref="U106:U107"/>
    <mergeCell ref="AH106:AH107"/>
    <mergeCell ref="AN106:AN107"/>
    <mergeCell ref="AT106:AT107"/>
    <mergeCell ref="A109:A112"/>
    <mergeCell ref="B109:E112"/>
    <mergeCell ref="F109:H112"/>
    <mergeCell ref="J109:L112"/>
    <mergeCell ref="M109:N112"/>
    <mergeCell ref="P109:Q112"/>
    <mergeCell ref="AU109:AW112"/>
    <mergeCell ref="AY109:BC112"/>
    <mergeCell ref="BD109:BE112"/>
    <mergeCell ref="R109:T112"/>
    <mergeCell ref="V109:X112"/>
    <mergeCell ref="Z109:Z112"/>
    <mergeCell ref="AA109:AD112"/>
    <mergeCell ref="AE109:AG112"/>
    <mergeCell ref="AI109:AK112"/>
    <mergeCell ref="BF109:BJ112"/>
    <mergeCell ref="BK109:BL112"/>
    <mergeCell ref="BN109:BO112"/>
    <mergeCell ref="BP109:BQ112"/>
    <mergeCell ref="BR109:BV112"/>
    <mergeCell ref="BZ109:CL112"/>
    <mergeCell ref="BM110:BM111"/>
    <mergeCell ref="I110:I111"/>
    <mergeCell ref="O110:O111"/>
    <mergeCell ref="U110:U111"/>
    <mergeCell ref="AH110:AH111"/>
    <mergeCell ref="AN110:AN111"/>
    <mergeCell ref="AT110:AT111"/>
    <mergeCell ref="AL109:AM112"/>
    <mergeCell ref="AO109:AP112"/>
    <mergeCell ref="AQ109:AS112"/>
    <mergeCell ref="A113:A116"/>
    <mergeCell ref="B113:E116"/>
    <mergeCell ref="F113:H116"/>
    <mergeCell ref="J113:L116"/>
    <mergeCell ref="M113:N116"/>
    <mergeCell ref="P113:Q116"/>
    <mergeCell ref="R113:T116"/>
    <mergeCell ref="V113:X116"/>
    <mergeCell ref="Z113:Z116"/>
    <mergeCell ref="AA113:AD116"/>
    <mergeCell ref="AE113:AG116"/>
    <mergeCell ref="AI113:AK116"/>
    <mergeCell ref="AL113:AM116"/>
    <mergeCell ref="AO113:AP116"/>
    <mergeCell ref="AQ113:AS116"/>
    <mergeCell ref="AU113:AW116"/>
    <mergeCell ref="AY113:AY116"/>
    <mergeCell ref="AZ113:BC116"/>
    <mergeCell ref="BD113:BF116"/>
    <mergeCell ref="BH113:BJ116"/>
    <mergeCell ref="BK113:BL116"/>
    <mergeCell ref="BN113:BO116"/>
    <mergeCell ref="BP113:BR116"/>
    <mergeCell ref="BT113:BV116"/>
    <mergeCell ref="BS114:BS115"/>
    <mergeCell ref="BX113:BZ116"/>
    <mergeCell ref="CC113:CL116"/>
    <mergeCell ref="I114:I115"/>
    <mergeCell ref="O114:O115"/>
    <mergeCell ref="U114:U115"/>
    <mergeCell ref="AH114:AH115"/>
    <mergeCell ref="AN114:AN115"/>
    <mergeCell ref="AT114:AT115"/>
    <mergeCell ref="BG114:BG115"/>
    <mergeCell ref="BM114:BM115"/>
    <mergeCell ref="A117:A120"/>
    <mergeCell ref="B117:E120"/>
    <mergeCell ref="F117:H120"/>
    <mergeCell ref="J117:L120"/>
    <mergeCell ref="M117:N120"/>
    <mergeCell ref="P117:Q120"/>
    <mergeCell ref="R117:T120"/>
    <mergeCell ref="V117:X120"/>
    <mergeCell ref="Z117:Z120"/>
    <mergeCell ref="AA117:AD120"/>
    <mergeCell ref="AE117:AG120"/>
    <mergeCell ref="AI117:AK120"/>
    <mergeCell ref="AL117:AM120"/>
    <mergeCell ref="AO117:AP120"/>
    <mergeCell ref="AQ117:AS120"/>
    <mergeCell ref="AU117:AW120"/>
    <mergeCell ref="AY117:AY120"/>
    <mergeCell ref="AZ117:BC120"/>
    <mergeCell ref="BD117:BF120"/>
    <mergeCell ref="BH117:BJ120"/>
    <mergeCell ref="BK117:BL120"/>
    <mergeCell ref="BN117:BO120"/>
    <mergeCell ref="BP117:BR120"/>
    <mergeCell ref="BT117:BV120"/>
    <mergeCell ref="BS118:BS119"/>
    <mergeCell ref="BX117:BZ120"/>
    <mergeCell ref="CC117:CL120"/>
    <mergeCell ref="I118:I119"/>
    <mergeCell ref="O118:O119"/>
    <mergeCell ref="U118:U119"/>
    <mergeCell ref="AH118:AH119"/>
    <mergeCell ref="AN118:AN119"/>
    <mergeCell ref="AT118:AT119"/>
    <mergeCell ref="BG118:BG119"/>
    <mergeCell ref="BM118:BM119"/>
    <mergeCell ref="A121:A124"/>
    <mergeCell ref="B121:E124"/>
    <mergeCell ref="F121:H124"/>
    <mergeCell ref="J121:L124"/>
    <mergeCell ref="M121:N124"/>
    <mergeCell ref="P121:Q124"/>
    <mergeCell ref="R121:T124"/>
    <mergeCell ref="V121:X124"/>
    <mergeCell ref="Z121:Z124"/>
    <mergeCell ref="AA121:AD124"/>
    <mergeCell ref="AE121:AG124"/>
    <mergeCell ref="AI121:AK124"/>
    <mergeCell ref="AL121:AM124"/>
    <mergeCell ref="AO121:AP124"/>
    <mergeCell ref="AQ121:AS124"/>
    <mergeCell ref="AU121:AW124"/>
    <mergeCell ref="AY121:AY124"/>
    <mergeCell ref="AZ121:BC124"/>
    <mergeCell ref="BD121:BF124"/>
    <mergeCell ref="BH121:BJ124"/>
    <mergeCell ref="BK121:BL124"/>
    <mergeCell ref="BN121:BO124"/>
    <mergeCell ref="BP121:BR124"/>
    <mergeCell ref="BT121:BV124"/>
    <mergeCell ref="BS122:BS123"/>
    <mergeCell ref="BX121:BZ124"/>
    <mergeCell ref="CC121:CL124"/>
    <mergeCell ref="I122:I123"/>
    <mergeCell ref="O122:O123"/>
    <mergeCell ref="U122:U123"/>
    <mergeCell ref="AH122:AH123"/>
    <mergeCell ref="AN122:AN123"/>
    <mergeCell ref="AT122:AT123"/>
    <mergeCell ref="BG122:BG123"/>
    <mergeCell ref="BM122:BM123"/>
    <mergeCell ref="AY125:AY128"/>
    <mergeCell ref="AZ125:BC128"/>
    <mergeCell ref="BD125:BF128"/>
    <mergeCell ref="BH125:BJ128"/>
    <mergeCell ref="BK125:BL128"/>
    <mergeCell ref="BN125:BO128"/>
    <mergeCell ref="BP125:BR128"/>
    <mergeCell ref="BT125:BV128"/>
    <mergeCell ref="BX125:BZ128"/>
    <mergeCell ref="CC129:CL132"/>
    <mergeCell ref="BG126:BG127"/>
    <mergeCell ref="BM126:BM127"/>
    <mergeCell ref="BS126:BS127"/>
    <mergeCell ref="BG130:BG131"/>
    <mergeCell ref="BM130:BM131"/>
    <mergeCell ref="BS130:BS131"/>
    <mergeCell ref="AY129:AY132"/>
    <mergeCell ref="AZ129:BC132"/>
    <mergeCell ref="BD129:BF132"/>
    <mergeCell ref="BH129:BJ132"/>
    <mergeCell ref="BK129:BL132"/>
    <mergeCell ref="BN129:BO132"/>
    <mergeCell ref="BX133:BZ136"/>
    <mergeCell ref="CC125:CL128"/>
    <mergeCell ref="BP129:BR132"/>
    <mergeCell ref="BT129:BV132"/>
    <mergeCell ref="BX129:BZ132"/>
    <mergeCell ref="CC133:CL136"/>
  </mergeCells>
  <dataValidations count="3">
    <dataValidation type="list" allowBlank="1" showInputMessage="1" showErrorMessage="1" sqref="AU10:AW33">
      <formula1>$DJ$5:$DJ$10</formula1>
    </dataValidation>
    <dataValidation type="list" allowBlank="1" showInputMessage="1" showErrorMessage="1" sqref="AL101:AM104 AO101:AP104 BK1:BL4 BN1:BO4 CJ1:CK4 CM1:CN4 BK28:BL31 BN28:BO31 CJ28:CK31 CM28:CN31 BK55:BL58 BN55:BO58 CJ55:CK58 CM55:CN58 BK82:BL85 BN82:BO85 CJ82:CK85 CM82:CN85 M47:N50 P47:Q50 BK109:BL112 M74:N77 AL47:AM50 AO47:AP50 BN109:BO112 P74:Q77 AL74:AM77 AO74:AP77 M101:N104 P101:Q104">
      <formula1>$DC$5:$DC$11</formula1>
    </dataValidation>
    <dataValidation type="list" allowBlank="1" showInputMessage="1" showErrorMessage="1" sqref="AO78:AP97 BK5:BL24 BN5:BO24 AL105:AM124 AO105:AP124 CJ5:CK24 CM5:CN24 BK32:BL51 BN32:BO51 CJ32:CK51 CM32:CN51 BK59:BL78 BN59:BO78 CJ59:CK78 CM59:CN78 BK86:BL105 BN86:BO105 CJ86:CK105 CM86:CN105 M51:N70 P51:Q70 M105:N124 P105:Q124 AL51:AM70 AO51:AP70 BN113:BO132 P78:Q97 AL78:AM97 BK113:BL132 M78:N97">
      <formula1>$DG$5:$DG$10</formula1>
    </dataValidation>
  </dataValidations>
  <printOptions/>
  <pageMargins left="0.31496062992125984" right="0" top="0.7480314960629921" bottom="0.5511811023622047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O150"/>
  <sheetViews>
    <sheetView zoomScalePageLayoutView="0" workbookViewId="0" topLeftCell="A1">
      <selection activeCell="AS41" sqref="AS41"/>
    </sheetView>
  </sheetViews>
  <sheetFormatPr defaultColWidth="2.00390625" defaultRowHeight="6" customHeight="1"/>
  <cols>
    <col min="1" max="106" width="2.00390625" style="2" customWidth="1"/>
    <col min="107" max="16384" width="2.00390625" style="2" customWidth="1"/>
  </cols>
  <sheetData>
    <row r="1" spans="1:99" ht="6" customHeight="1">
      <c r="A1" s="61"/>
      <c r="B1" s="61"/>
      <c r="C1" s="61"/>
      <c r="D1" s="61"/>
      <c r="E1" s="61"/>
      <c r="O1" s="61"/>
      <c r="P1" s="61"/>
      <c r="Q1" s="61"/>
      <c r="R1" s="61"/>
      <c r="S1" s="61"/>
      <c r="T1" s="61"/>
      <c r="U1" s="62"/>
      <c r="V1" s="62"/>
      <c r="W1" s="62"/>
      <c r="X1" s="62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164" t="s">
        <v>109</v>
      </c>
      <c r="AZ1" s="160"/>
      <c r="BA1" s="160"/>
      <c r="BB1" s="160"/>
      <c r="BC1" s="165"/>
      <c r="BD1" s="153">
        <v>3</v>
      </c>
      <c r="BE1" s="158"/>
      <c r="BF1" s="157" t="str">
        <f>VLOOKUP(BD1,リスト!$A$15:$L$20,2)</f>
        <v>兵庫県</v>
      </c>
      <c r="BG1" s="153"/>
      <c r="BH1" s="153"/>
      <c r="BI1" s="153"/>
      <c r="BJ1" s="158"/>
      <c r="BK1" s="212" t="s">
        <v>386</v>
      </c>
      <c r="BL1" s="213"/>
      <c r="BM1" s="51"/>
      <c r="BN1" s="212">
        <v>2</v>
      </c>
      <c r="BO1" s="213"/>
      <c r="BP1" s="157">
        <v>5</v>
      </c>
      <c r="BQ1" s="158"/>
      <c r="BR1" s="157" t="str">
        <f>VLOOKUP(BP1,リスト!$A$15:$L$20,2)</f>
        <v>滋賀県</v>
      </c>
      <c r="BS1" s="153"/>
      <c r="BT1" s="153"/>
      <c r="BU1" s="153"/>
      <c r="BV1" s="153"/>
      <c r="BW1" s="49"/>
      <c r="BX1" s="164" t="s">
        <v>109</v>
      </c>
      <c r="BY1" s="160"/>
      <c r="BZ1" s="160"/>
      <c r="CA1" s="160"/>
      <c r="CB1" s="165"/>
      <c r="CC1" s="153">
        <v>2</v>
      </c>
      <c r="CD1" s="158"/>
      <c r="CE1" s="157" t="str">
        <f>VLOOKUP(CC1,リスト!$A$15:$L$20,2)</f>
        <v>和歌山県</v>
      </c>
      <c r="CF1" s="153"/>
      <c r="CG1" s="153"/>
      <c r="CH1" s="153"/>
      <c r="CI1" s="158"/>
      <c r="CJ1" s="212">
        <v>1</v>
      </c>
      <c r="CK1" s="213"/>
      <c r="CL1" s="51"/>
      <c r="CM1" s="212" t="s">
        <v>385</v>
      </c>
      <c r="CN1" s="213"/>
      <c r="CO1" s="157">
        <v>6</v>
      </c>
      <c r="CP1" s="158"/>
      <c r="CQ1" s="157" t="str">
        <f>VLOOKUP(CO1,リスト!$A$15:$L$21,2)</f>
        <v>京都府</v>
      </c>
      <c r="CR1" s="153"/>
      <c r="CS1" s="153"/>
      <c r="CT1" s="153"/>
      <c r="CU1" s="153"/>
    </row>
    <row r="2" spans="1:99" ht="6" customHeight="1">
      <c r="A2" s="61"/>
      <c r="B2" s="61"/>
      <c r="C2" s="61"/>
      <c r="D2" s="61"/>
      <c r="E2" s="61"/>
      <c r="O2" s="61"/>
      <c r="P2" s="61"/>
      <c r="Q2" s="61"/>
      <c r="R2" s="61"/>
      <c r="S2" s="61"/>
      <c r="T2" s="61"/>
      <c r="U2" s="62"/>
      <c r="V2" s="62"/>
      <c r="W2" s="62"/>
      <c r="X2" s="62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166"/>
      <c r="AZ2" s="161"/>
      <c r="BA2" s="161"/>
      <c r="BB2" s="161"/>
      <c r="BC2" s="167"/>
      <c r="BD2" s="153"/>
      <c r="BE2" s="158"/>
      <c r="BF2" s="157"/>
      <c r="BG2" s="153"/>
      <c r="BH2" s="153"/>
      <c r="BI2" s="153"/>
      <c r="BJ2" s="158"/>
      <c r="BK2" s="212"/>
      <c r="BL2" s="213"/>
      <c r="BM2" s="159" t="s">
        <v>11</v>
      </c>
      <c r="BN2" s="212"/>
      <c r="BO2" s="213"/>
      <c r="BP2" s="157"/>
      <c r="BQ2" s="158"/>
      <c r="BR2" s="157"/>
      <c r="BS2" s="153"/>
      <c r="BT2" s="153"/>
      <c r="BU2" s="153"/>
      <c r="BV2" s="153"/>
      <c r="BW2" s="49"/>
      <c r="BX2" s="166"/>
      <c r="BY2" s="161"/>
      <c r="BZ2" s="161"/>
      <c r="CA2" s="161"/>
      <c r="CB2" s="167"/>
      <c r="CC2" s="153"/>
      <c r="CD2" s="158"/>
      <c r="CE2" s="157"/>
      <c r="CF2" s="153"/>
      <c r="CG2" s="153"/>
      <c r="CH2" s="153"/>
      <c r="CI2" s="158"/>
      <c r="CJ2" s="212"/>
      <c r="CK2" s="213"/>
      <c r="CL2" s="159" t="s">
        <v>11</v>
      </c>
      <c r="CM2" s="212"/>
      <c r="CN2" s="213"/>
      <c r="CO2" s="157"/>
      <c r="CP2" s="158"/>
      <c r="CQ2" s="157"/>
      <c r="CR2" s="153"/>
      <c r="CS2" s="153"/>
      <c r="CT2" s="153"/>
      <c r="CU2" s="153"/>
    </row>
    <row r="3" spans="1:99" ht="6" customHeight="1">
      <c r="A3" s="61"/>
      <c r="B3" s="61"/>
      <c r="C3" s="61"/>
      <c r="D3" s="61"/>
      <c r="E3" s="61"/>
      <c r="O3" s="61"/>
      <c r="P3" s="61"/>
      <c r="Q3" s="61"/>
      <c r="R3" s="61"/>
      <c r="S3" s="61"/>
      <c r="T3" s="61"/>
      <c r="U3" s="62"/>
      <c r="V3" s="62"/>
      <c r="W3" s="62"/>
      <c r="X3" s="62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166"/>
      <c r="AZ3" s="161"/>
      <c r="BA3" s="161"/>
      <c r="BB3" s="161"/>
      <c r="BC3" s="167"/>
      <c r="BD3" s="153"/>
      <c r="BE3" s="158"/>
      <c r="BF3" s="157"/>
      <c r="BG3" s="153"/>
      <c r="BH3" s="153"/>
      <c r="BI3" s="153"/>
      <c r="BJ3" s="158"/>
      <c r="BK3" s="212"/>
      <c r="BL3" s="213"/>
      <c r="BM3" s="160"/>
      <c r="BN3" s="212"/>
      <c r="BO3" s="213"/>
      <c r="BP3" s="157"/>
      <c r="BQ3" s="158"/>
      <c r="BR3" s="157"/>
      <c r="BS3" s="153"/>
      <c r="BT3" s="153"/>
      <c r="BU3" s="153"/>
      <c r="BV3" s="153"/>
      <c r="BW3" s="49"/>
      <c r="BX3" s="166"/>
      <c r="BY3" s="161"/>
      <c r="BZ3" s="161"/>
      <c r="CA3" s="161"/>
      <c r="CB3" s="167"/>
      <c r="CC3" s="153"/>
      <c r="CD3" s="158"/>
      <c r="CE3" s="157"/>
      <c r="CF3" s="153"/>
      <c r="CG3" s="153"/>
      <c r="CH3" s="153"/>
      <c r="CI3" s="158"/>
      <c r="CJ3" s="212"/>
      <c r="CK3" s="213"/>
      <c r="CL3" s="160"/>
      <c r="CM3" s="212"/>
      <c r="CN3" s="213"/>
      <c r="CO3" s="157"/>
      <c r="CP3" s="158"/>
      <c r="CQ3" s="157"/>
      <c r="CR3" s="153"/>
      <c r="CS3" s="153"/>
      <c r="CT3" s="153"/>
      <c r="CU3" s="153"/>
    </row>
    <row r="4" spans="1:119" ht="6" customHeight="1">
      <c r="A4" s="61"/>
      <c r="B4" s="61"/>
      <c r="C4" s="61"/>
      <c r="D4" s="61"/>
      <c r="E4" s="61"/>
      <c r="O4" s="61"/>
      <c r="P4" s="61"/>
      <c r="Q4" s="61"/>
      <c r="R4" s="61"/>
      <c r="S4" s="61"/>
      <c r="T4" s="61"/>
      <c r="U4" s="62"/>
      <c r="V4" s="62"/>
      <c r="W4" s="62"/>
      <c r="X4" s="62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168"/>
      <c r="AZ4" s="159"/>
      <c r="BA4" s="159"/>
      <c r="BB4" s="159"/>
      <c r="BC4" s="169"/>
      <c r="BD4" s="153"/>
      <c r="BE4" s="158"/>
      <c r="BF4" s="157"/>
      <c r="BG4" s="153"/>
      <c r="BH4" s="153"/>
      <c r="BI4" s="153"/>
      <c r="BJ4" s="158"/>
      <c r="BK4" s="212"/>
      <c r="BL4" s="213"/>
      <c r="BM4" s="57"/>
      <c r="BN4" s="212"/>
      <c r="BO4" s="213"/>
      <c r="BP4" s="157"/>
      <c r="BQ4" s="158"/>
      <c r="BR4" s="157"/>
      <c r="BS4" s="153"/>
      <c r="BT4" s="153"/>
      <c r="BU4" s="153"/>
      <c r="BV4" s="153"/>
      <c r="BW4" s="49"/>
      <c r="BX4" s="168"/>
      <c r="BY4" s="159"/>
      <c r="BZ4" s="159"/>
      <c r="CA4" s="159"/>
      <c r="CB4" s="169"/>
      <c r="CC4" s="153"/>
      <c r="CD4" s="158"/>
      <c r="CE4" s="157"/>
      <c r="CF4" s="153"/>
      <c r="CG4" s="153"/>
      <c r="CH4" s="153"/>
      <c r="CI4" s="158"/>
      <c r="CJ4" s="212"/>
      <c r="CK4" s="213"/>
      <c r="CL4" s="57"/>
      <c r="CM4" s="212"/>
      <c r="CN4" s="213"/>
      <c r="CO4" s="157"/>
      <c r="CP4" s="158"/>
      <c r="CQ4" s="157"/>
      <c r="CR4" s="153"/>
      <c r="CS4" s="153"/>
      <c r="CT4" s="153"/>
      <c r="CU4" s="153"/>
      <c r="DJ4" s="4"/>
      <c r="DL4" s="4"/>
      <c r="DM4" s="4"/>
      <c r="DN4" s="4"/>
      <c r="DO4" s="4"/>
    </row>
    <row r="5" spans="1:119" ht="6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63"/>
      <c r="S5" s="63"/>
      <c r="T5" s="63"/>
      <c r="U5" s="64"/>
      <c r="V5" s="64"/>
      <c r="W5" s="64"/>
      <c r="X5" s="64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153">
        <v>1</v>
      </c>
      <c r="AZ5" s="153" t="s">
        <v>1</v>
      </c>
      <c r="BA5" s="153"/>
      <c r="BB5" s="153"/>
      <c r="BC5" s="153"/>
      <c r="BD5" s="153" t="str">
        <f>VLOOKUP(BD1,リスト!$A$15:$L$20,3)</f>
        <v>野村</v>
      </c>
      <c r="BE5" s="153"/>
      <c r="BF5" s="158"/>
      <c r="BG5" s="51"/>
      <c r="BH5" s="157" t="str">
        <f>VLOOKUP(BD1,リスト!$A$16:$L$20,4)</f>
        <v>中野</v>
      </c>
      <c r="BI5" s="153"/>
      <c r="BJ5" s="158"/>
      <c r="BK5" s="157" t="s">
        <v>385</v>
      </c>
      <c r="BL5" s="158"/>
      <c r="BM5" s="51"/>
      <c r="BN5" s="157">
        <v>0</v>
      </c>
      <c r="BO5" s="158"/>
      <c r="BP5" s="157" t="str">
        <f>VLOOKUP(BP1,リスト!$A$15:$L$20,3)</f>
        <v>林</v>
      </c>
      <c r="BQ5" s="153"/>
      <c r="BR5" s="158"/>
      <c r="BS5" s="51"/>
      <c r="BT5" s="157" t="str">
        <f>VLOOKUP(BP1,リスト!$A$16:$L$20,4)</f>
        <v>上門</v>
      </c>
      <c r="BU5" s="153"/>
      <c r="BV5" s="153"/>
      <c r="BW5" s="49"/>
      <c r="BX5" s="153">
        <v>1</v>
      </c>
      <c r="BY5" s="153" t="s">
        <v>1</v>
      </c>
      <c r="BZ5" s="153"/>
      <c r="CA5" s="153"/>
      <c r="CB5" s="153"/>
      <c r="CC5" s="153" t="str">
        <f>VLOOKUP(CC1,リスト!$A$15:$L$20,3)</f>
        <v>上田</v>
      </c>
      <c r="CD5" s="153"/>
      <c r="CE5" s="158"/>
      <c r="CF5" s="51"/>
      <c r="CG5" s="157" t="str">
        <f>VLOOKUP(CC1,リスト!$A$16:$L$20,4)</f>
        <v>下中</v>
      </c>
      <c r="CH5" s="153"/>
      <c r="CI5" s="158"/>
      <c r="CJ5" s="157">
        <v>0</v>
      </c>
      <c r="CK5" s="158"/>
      <c r="CL5" s="51"/>
      <c r="CM5" s="157" t="s">
        <v>385</v>
      </c>
      <c r="CN5" s="158"/>
      <c r="CO5" s="157" t="str">
        <f>VLOOKUP(CO1,リスト!$A$15:$L$21,3)</f>
        <v>打和</v>
      </c>
      <c r="CP5" s="153"/>
      <c r="CQ5" s="158"/>
      <c r="CR5" s="51"/>
      <c r="CS5" s="157" t="str">
        <f>VLOOKUP(CO1,リスト!$A$16:$L$21,4)</f>
        <v>神社</v>
      </c>
      <c r="CT5" s="153"/>
      <c r="CU5" s="153"/>
      <c r="DC5" s="4" t="s">
        <v>17</v>
      </c>
      <c r="DD5" s="4"/>
      <c r="DE5" s="4"/>
      <c r="DF5" s="4"/>
      <c r="DG5" s="4" t="s">
        <v>16</v>
      </c>
      <c r="DJ5" s="4">
        <v>1</v>
      </c>
      <c r="DL5" s="4">
        <v>5</v>
      </c>
      <c r="DM5" s="4"/>
      <c r="DN5" s="4"/>
      <c r="DO5" s="4"/>
    </row>
    <row r="6" spans="1:119" ht="6" customHeight="1">
      <c r="A6" s="50"/>
      <c r="B6" s="154" t="s">
        <v>108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52"/>
      <c r="O6" s="199">
        <v>1</v>
      </c>
      <c r="P6" s="199"/>
      <c r="Q6" s="199"/>
      <c r="R6" s="199">
        <v>2</v>
      </c>
      <c r="S6" s="199"/>
      <c r="T6" s="199"/>
      <c r="U6" s="199">
        <v>3</v>
      </c>
      <c r="V6" s="199"/>
      <c r="W6" s="199"/>
      <c r="X6" s="199">
        <v>4</v>
      </c>
      <c r="Y6" s="199"/>
      <c r="Z6" s="199"/>
      <c r="AA6" s="199">
        <v>5</v>
      </c>
      <c r="AB6" s="199"/>
      <c r="AC6" s="199"/>
      <c r="AD6" s="199">
        <v>6</v>
      </c>
      <c r="AE6" s="199"/>
      <c r="AF6" s="199"/>
      <c r="AG6" s="153" t="s">
        <v>397</v>
      </c>
      <c r="AH6" s="153"/>
      <c r="AI6" s="153"/>
      <c r="AJ6" s="153"/>
      <c r="AK6" s="153"/>
      <c r="AL6" s="202" t="s">
        <v>101</v>
      </c>
      <c r="AM6" s="202"/>
      <c r="AN6" s="202"/>
      <c r="AO6" s="202"/>
      <c r="AP6" s="202"/>
      <c r="AQ6" s="202"/>
      <c r="AR6" s="202"/>
      <c r="AS6" s="202"/>
      <c r="AT6" s="202"/>
      <c r="AU6" s="164" t="s">
        <v>9</v>
      </c>
      <c r="AV6" s="160"/>
      <c r="AW6" s="165"/>
      <c r="AX6" s="49"/>
      <c r="AY6" s="153"/>
      <c r="AZ6" s="153"/>
      <c r="BA6" s="153"/>
      <c r="BB6" s="153"/>
      <c r="BC6" s="153"/>
      <c r="BD6" s="153"/>
      <c r="BE6" s="153"/>
      <c r="BF6" s="158"/>
      <c r="BG6" s="159" t="s">
        <v>12</v>
      </c>
      <c r="BH6" s="157"/>
      <c r="BI6" s="153"/>
      <c r="BJ6" s="158"/>
      <c r="BK6" s="157"/>
      <c r="BL6" s="158"/>
      <c r="BM6" s="159" t="s">
        <v>11</v>
      </c>
      <c r="BN6" s="157"/>
      <c r="BO6" s="158"/>
      <c r="BP6" s="157"/>
      <c r="BQ6" s="153"/>
      <c r="BR6" s="158"/>
      <c r="BS6" s="159" t="s">
        <v>12</v>
      </c>
      <c r="BT6" s="157"/>
      <c r="BU6" s="153"/>
      <c r="BV6" s="153"/>
      <c r="BW6" s="49"/>
      <c r="BX6" s="153"/>
      <c r="BY6" s="153"/>
      <c r="BZ6" s="153"/>
      <c r="CA6" s="153"/>
      <c r="CB6" s="153"/>
      <c r="CC6" s="153"/>
      <c r="CD6" s="153"/>
      <c r="CE6" s="158"/>
      <c r="CF6" s="159" t="s">
        <v>12</v>
      </c>
      <c r="CG6" s="157"/>
      <c r="CH6" s="153"/>
      <c r="CI6" s="158"/>
      <c r="CJ6" s="157"/>
      <c r="CK6" s="158"/>
      <c r="CL6" s="159" t="s">
        <v>11</v>
      </c>
      <c r="CM6" s="157"/>
      <c r="CN6" s="158"/>
      <c r="CO6" s="157"/>
      <c r="CP6" s="153"/>
      <c r="CQ6" s="158"/>
      <c r="CR6" s="159" t="s">
        <v>43</v>
      </c>
      <c r="CS6" s="157"/>
      <c r="CT6" s="153"/>
      <c r="CU6" s="153"/>
      <c r="DC6" s="4" t="s">
        <v>16</v>
      </c>
      <c r="DD6" s="4"/>
      <c r="DE6" s="4"/>
      <c r="DF6" s="4"/>
      <c r="DG6" s="4">
        <v>3</v>
      </c>
      <c r="DJ6" s="4">
        <v>2</v>
      </c>
      <c r="DL6" s="4">
        <v>4</v>
      </c>
      <c r="DM6" s="4"/>
      <c r="DN6" s="4"/>
      <c r="DO6" s="4"/>
    </row>
    <row r="7" spans="1:119" ht="6" customHeight="1">
      <c r="A7" s="53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55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53"/>
      <c r="AH7" s="153"/>
      <c r="AI7" s="153"/>
      <c r="AJ7" s="153"/>
      <c r="AK7" s="153"/>
      <c r="AL7" s="202"/>
      <c r="AM7" s="202"/>
      <c r="AN7" s="202"/>
      <c r="AO7" s="202"/>
      <c r="AP7" s="202"/>
      <c r="AQ7" s="202"/>
      <c r="AR7" s="202"/>
      <c r="AS7" s="202"/>
      <c r="AT7" s="202"/>
      <c r="AU7" s="166"/>
      <c r="AV7" s="161"/>
      <c r="AW7" s="167"/>
      <c r="AX7" s="49"/>
      <c r="AY7" s="153"/>
      <c r="AZ7" s="153"/>
      <c r="BA7" s="153"/>
      <c r="BB7" s="153"/>
      <c r="BC7" s="153"/>
      <c r="BD7" s="153"/>
      <c r="BE7" s="153"/>
      <c r="BF7" s="158"/>
      <c r="BG7" s="160"/>
      <c r="BH7" s="157"/>
      <c r="BI7" s="153"/>
      <c r="BJ7" s="158"/>
      <c r="BK7" s="157"/>
      <c r="BL7" s="158"/>
      <c r="BM7" s="160"/>
      <c r="BN7" s="157"/>
      <c r="BO7" s="158"/>
      <c r="BP7" s="157"/>
      <c r="BQ7" s="153"/>
      <c r="BR7" s="158"/>
      <c r="BS7" s="160"/>
      <c r="BT7" s="157"/>
      <c r="BU7" s="153"/>
      <c r="BV7" s="153"/>
      <c r="BW7" s="49"/>
      <c r="BX7" s="153"/>
      <c r="BY7" s="153"/>
      <c r="BZ7" s="153"/>
      <c r="CA7" s="153"/>
      <c r="CB7" s="153"/>
      <c r="CC7" s="153"/>
      <c r="CD7" s="153"/>
      <c r="CE7" s="158"/>
      <c r="CF7" s="160"/>
      <c r="CG7" s="157"/>
      <c r="CH7" s="153"/>
      <c r="CI7" s="158"/>
      <c r="CJ7" s="157"/>
      <c r="CK7" s="158"/>
      <c r="CL7" s="160"/>
      <c r="CM7" s="157"/>
      <c r="CN7" s="158"/>
      <c r="CO7" s="157"/>
      <c r="CP7" s="153"/>
      <c r="CQ7" s="158"/>
      <c r="CR7" s="160"/>
      <c r="CS7" s="157"/>
      <c r="CT7" s="153"/>
      <c r="CU7" s="153"/>
      <c r="DC7" s="4" t="s">
        <v>18</v>
      </c>
      <c r="DD7" s="4"/>
      <c r="DE7" s="4"/>
      <c r="DF7" s="4"/>
      <c r="DG7" s="4">
        <v>2</v>
      </c>
      <c r="DJ7" s="4">
        <v>3</v>
      </c>
      <c r="DL7" s="4">
        <v>3</v>
      </c>
      <c r="DM7" s="4"/>
      <c r="DN7" s="4"/>
      <c r="DO7" s="4"/>
    </row>
    <row r="8" spans="1:119" ht="6" customHeight="1">
      <c r="A8" s="53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55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53"/>
      <c r="AH8" s="153"/>
      <c r="AI8" s="153"/>
      <c r="AJ8" s="153"/>
      <c r="AK8" s="153"/>
      <c r="AL8" s="202" t="s">
        <v>6</v>
      </c>
      <c r="AM8" s="202"/>
      <c r="AN8" s="202"/>
      <c r="AO8" s="153" t="s">
        <v>7</v>
      </c>
      <c r="AP8" s="153"/>
      <c r="AQ8" s="153"/>
      <c r="AR8" s="153" t="s">
        <v>8</v>
      </c>
      <c r="AS8" s="153"/>
      <c r="AT8" s="153"/>
      <c r="AU8" s="166"/>
      <c r="AV8" s="161"/>
      <c r="AW8" s="167"/>
      <c r="AX8" s="49"/>
      <c r="AY8" s="153"/>
      <c r="AZ8" s="153"/>
      <c r="BA8" s="153"/>
      <c r="BB8" s="153"/>
      <c r="BC8" s="153"/>
      <c r="BD8" s="153"/>
      <c r="BE8" s="153"/>
      <c r="BF8" s="158"/>
      <c r="BG8" s="57"/>
      <c r="BH8" s="157"/>
      <c r="BI8" s="153"/>
      <c r="BJ8" s="158"/>
      <c r="BK8" s="157"/>
      <c r="BL8" s="158"/>
      <c r="BM8" s="57"/>
      <c r="BN8" s="157"/>
      <c r="BO8" s="158"/>
      <c r="BP8" s="157"/>
      <c r="BQ8" s="153"/>
      <c r="BR8" s="158"/>
      <c r="BS8" s="57"/>
      <c r="BT8" s="157"/>
      <c r="BU8" s="153"/>
      <c r="BV8" s="153"/>
      <c r="BW8" s="49"/>
      <c r="BX8" s="153"/>
      <c r="BY8" s="153"/>
      <c r="BZ8" s="153"/>
      <c r="CA8" s="153"/>
      <c r="CB8" s="153"/>
      <c r="CC8" s="153"/>
      <c r="CD8" s="153"/>
      <c r="CE8" s="158"/>
      <c r="CF8" s="57"/>
      <c r="CG8" s="157"/>
      <c r="CH8" s="153"/>
      <c r="CI8" s="158"/>
      <c r="CJ8" s="157"/>
      <c r="CK8" s="158"/>
      <c r="CL8" s="57"/>
      <c r="CM8" s="157"/>
      <c r="CN8" s="158"/>
      <c r="CO8" s="157"/>
      <c r="CP8" s="153"/>
      <c r="CQ8" s="158"/>
      <c r="CR8" s="57"/>
      <c r="CS8" s="157"/>
      <c r="CT8" s="153"/>
      <c r="CU8" s="153"/>
      <c r="DC8" s="4">
        <v>2</v>
      </c>
      <c r="DD8" s="4"/>
      <c r="DE8" s="4"/>
      <c r="DF8" s="4"/>
      <c r="DG8" s="4">
        <v>1</v>
      </c>
      <c r="DJ8" s="4">
        <v>4</v>
      </c>
      <c r="DL8" s="4">
        <v>2</v>
      </c>
      <c r="DM8" s="4"/>
      <c r="DN8" s="4"/>
      <c r="DO8" s="4"/>
    </row>
    <row r="9" spans="1:119" ht="6" customHeight="1" thickBot="1">
      <c r="A9" s="7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8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1"/>
      <c r="AH9" s="201"/>
      <c r="AI9" s="201"/>
      <c r="AJ9" s="201"/>
      <c r="AK9" s="201"/>
      <c r="AL9" s="209"/>
      <c r="AM9" s="209"/>
      <c r="AN9" s="209"/>
      <c r="AO9" s="201"/>
      <c r="AP9" s="201"/>
      <c r="AQ9" s="201"/>
      <c r="AR9" s="201"/>
      <c r="AS9" s="201"/>
      <c r="AT9" s="201"/>
      <c r="AU9" s="203"/>
      <c r="AV9" s="204"/>
      <c r="AW9" s="205"/>
      <c r="AX9" s="49"/>
      <c r="AY9" s="153">
        <v>2</v>
      </c>
      <c r="AZ9" s="153" t="s">
        <v>66</v>
      </c>
      <c r="BA9" s="153"/>
      <c r="BB9" s="153"/>
      <c r="BC9" s="153"/>
      <c r="BD9" s="153" t="str">
        <f>VLOOKUP(BD1,リスト!$A$16:$L$20,5)</f>
        <v>家根</v>
      </c>
      <c r="BE9" s="153"/>
      <c r="BF9" s="158"/>
      <c r="BG9" s="51"/>
      <c r="BH9" s="157" t="str">
        <f>VLOOKUP(BD1,リスト!$A$16:$L$20,6)</f>
        <v>坂本</v>
      </c>
      <c r="BI9" s="153"/>
      <c r="BJ9" s="158"/>
      <c r="BK9" s="157">
        <v>0</v>
      </c>
      <c r="BL9" s="158"/>
      <c r="BM9" s="51"/>
      <c r="BN9" s="157" t="s">
        <v>385</v>
      </c>
      <c r="BO9" s="158"/>
      <c r="BP9" s="157" t="str">
        <f>VLOOKUP(BP1,リスト!$A$16:$L$20,5)</f>
        <v>朽木</v>
      </c>
      <c r="BQ9" s="153"/>
      <c r="BR9" s="158"/>
      <c r="BS9" s="51"/>
      <c r="BT9" s="157" t="str">
        <f>VLOOKUP(BP1,リスト!$A$16:$L$20,6)</f>
        <v>藤戸</v>
      </c>
      <c r="BU9" s="153"/>
      <c r="BV9" s="153"/>
      <c r="BW9" s="49"/>
      <c r="BX9" s="153">
        <v>2</v>
      </c>
      <c r="BY9" s="153" t="s">
        <v>66</v>
      </c>
      <c r="BZ9" s="153"/>
      <c r="CA9" s="153"/>
      <c r="CB9" s="153"/>
      <c r="CC9" s="153" t="str">
        <f>VLOOKUP(CC1,リスト!$A$16:$L$20,5)</f>
        <v>南口</v>
      </c>
      <c r="CD9" s="153"/>
      <c r="CE9" s="158"/>
      <c r="CF9" s="51"/>
      <c r="CG9" s="157" t="str">
        <f>VLOOKUP(CC1,リスト!$A$16:$L$20,6)</f>
        <v>青木</v>
      </c>
      <c r="CH9" s="153"/>
      <c r="CI9" s="158"/>
      <c r="CJ9" s="157">
        <v>3</v>
      </c>
      <c r="CK9" s="158"/>
      <c r="CL9" s="51"/>
      <c r="CM9" s="157" t="s">
        <v>385</v>
      </c>
      <c r="CN9" s="158"/>
      <c r="CO9" s="157" t="str">
        <f>VLOOKUP(CO1,リスト!$A$16:$L$21,5)</f>
        <v>高田</v>
      </c>
      <c r="CP9" s="153"/>
      <c r="CQ9" s="158"/>
      <c r="CR9" s="51"/>
      <c r="CS9" s="157" t="str">
        <f>VLOOKUP(CO1,リスト!$A$16:$L$21,6)</f>
        <v>山口</v>
      </c>
      <c r="CT9" s="153"/>
      <c r="CU9" s="153"/>
      <c r="DC9" s="4">
        <v>1</v>
      </c>
      <c r="DD9" s="4"/>
      <c r="DE9" s="4"/>
      <c r="DF9" s="4"/>
      <c r="DG9" s="4">
        <v>0</v>
      </c>
      <c r="DJ9" s="4">
        <v>5</v>
      </c>
      <c r="DL9" s="4">
        <v>1</v>
      </c>
      <c r="DM9" s="4"/>
      <c r="DN9" s="4"/>
      <c r="DO9" s="4"/>
    </row>
    <row r="10" spans="1:119" ht="6" customHeight="1" thickTop="1">
      <c r="A10" s="181">
        <v>1</v>
      </c>
      <c r="B10" s="182"/>
      <c r="C10" s="183"/>
      <c r="D10" s="65"/>
      <c r="E10" s="211" t="s">
        <v>31</v>
      </c>
      <c r="F10" s="211"/>
      <c r="G10" s="211"/>
      <c r="H10" s="211"/>
      <c r="I10" s="211"/>
      <c r="J10" s="211"/>
      <c r="K10" s="211"/>
      <c r="L10" s="211"/>
      <c r="M10" s="211"/>
      <c r="N10" s="66"/>
      <c r="O10" s="206"/>
      <c r="P10" s="206"/>
      <c r="Q10" s="206"/>
      <c r="R10" s="197">
        <f>$M$47</f>
        <v>2</v>
      </c>
      <c r="S10" s="197"/>
      <c r="T10" s="197"/>
      <c r="U10" s="197">
        <f>$AL$74</f>
        <v>2</v>
      </c>
      <c r="V10" s="197"/>
      <c r="W10" s="197"/>
      <c r="X10" s="197">
        <f>$BK$28</f>
        <v>2</v>
      </c>
      <c r="Y10" s="197"/>
      <c r="Z10" s="197"/>
      <c r="AA10" s="266" t="str">
        <f>$CJ$55</f>
        <v>③</v>
      </c>
      <c r="AB10" s="266"/>
      <c r="AC10" s="266"/>
      <c r="AD10" s="197">
        <f>$BK$109</f>
        <v>2</v>
      </c>
      <c r="AE10" s="197"/>
      <c r="AF10" s="197"/>
      <c r="AG10" s="198" t="s">
        <v>400</v>
      </c>
      <c r="AH10" s="198"/>
      <c r="AI10" s="198"/>
      <c r="AJ10" s="198"/>
      <c r="AK10" s="198"/>
      <c r="AL10" s="196"/>
      <c r="AM10" s="196"/>
      <c r="AN10" s="196"/>
      <c r="AO10" s="196"/>
      <c r="AP10" s="196"/>
      <c r="AQ10" s="196"/>
      <c r="AR10" s="196"/>
      <c r="AS10" s="196"/>
      <c r="AT10" s="196"/>
      <c r="AU10" s="190">
        <v>6</v>
      </c>
      <c r="AV10" s="191"/>
      <c r="AW10" s="192"/>
      <c r="AX10" s="49"/>
      <c r="AY10" s="153"/>
      <c r="AZ10" s="153"/>
      <c r="BA10" s="153"/>
      <c r="BB10" s="153"/>
      <c r="BC10" s="153"/>
      <c r="BD10" s="153"/>
      <c r="BE10" s="153"/>
      <c r="BF10" s="158"/>
      <c r="BG10" s="159" t="s">
        <v>83</v>
      </c>
      <c r="BH10" s="157"/>
      <c r="BI10" s="153"/>
      <c r="BJ10" s="158"/>
      <c r="BK10" s="157"/>
      <c r="BL10" s="158"/>
      <c r="BM10" s="159" t="s">
        <v>67</v>
      </c>
      <c r="BN10" s="157"/>
      <c r="BO10" s="158"/>
      <c r="BP10" s="157"/>
      <c r="BQ10" s="153"/>
      <c r="BR10" s="158"/>
      <c r="BS10" s="159" t="s">
        <v>83</v>
      </c>
      <c r="BT10" s="157"/>
      <c r="BU10" s="153"/>
      <c r="BV10" s="153"/>
      <c r="BW10" s="49"/>
      <c r="BX10" s="153"/>
      <c r="BY10" s="153"/>
      <c r="BZ10" s="153"/>
      <c r="CA10" s="153"/>
      <c r="CB10" s="153"/>
      <c r="CC10" s="153"/>
      <c r="CD10" s="153"/>
      <c r="CE10" s="158"/>
      <c r="CF10" s="159" t="s">
        <v>83</v>
      </c>
      <c r="CG10" s="157"/>
      <c r="CH10" s="153"/>
      <c r="CI10" s="158"/>
      <c r="CJ10" s="157"/>
      <c r="CK10" s="158"/>
      <c r="CL10" s="159" t="s">
        <v>67</v>
      </c>
      <c r="CM10" s="157"/>
      <c r="CN10" s="158"/>
      <c r="CO10" s="157"/>
      <c r="CP10" s="153"/>
      <c r="CQ10" s="158"/>
      <c r="CR10" s="159" t="s">
        <v>43</v>
      </c>
      <c r="CS10" s="157"/>
      <c r="CT10" s="153"/>
      <c r="CU10" s="153"/>
      <c r="DC10" s="4">
        <v>0</v>
      </c>
      <c r="DD10" s="4"/>
      <c r="DE10" s="4"/>
      <c r="DF10" s="4"/>
      <c r="DG10" s="4"/>
      <c r="DJ10" s="4">
        <v>6</v>
      </c>
      <c r="DL10" s="4">
        <v>0</v>
      </c>
      <c r="DM10" s="4"/>
      <c r="DN10" s="4"/>
      <c r="DO10" s="4"/>
    </row>
    <row r="11" spans="1:119" ht="6" customHeight="1">
      <c r="A11" s="181"/>
      <c r="B11" s="182"/>
      <c r="C11" s="183"/>
      <c r="D11" s="67"/>
      <c r="E11" s="155"/>
      <c r="F11" s="155"/>
      <c r="G11" s="155"/>
      <c r="H11" s="155"/>
      <c r="I11" s="155"/>
      <c r="J11" s="155"/>
      <c r="K11" s="155"/>
      <c r="L11" s="155"/>
      <c r="M11" s="155"/>
      <c r="N11" s="68"/>
      <c r="O11" s="207"/>
      <c r="P11" s="207"/>
      <c r="Q11" s="207"/>
      <c r="R11" s="197"/>
      <c r="S11" s="197"/>
      <c r="T11" s="197"/>
      <c r="U11" s="197"/>
      <c r="V11" s="197"/>
      <c r="W11" s="197"/>
      <c r="X11" s="197"/>
      <c r="Y11" s="197"/>
      <c r="Z11" s="197"/>
      <c r="AA11" s="266"/>
      <c r="AB11" s="266"/>
      <c r="AC11" s="266"/>
      <c r="AD11" s="197"/>
      <c r="AE11" s="197"/>
      <c r="AF11" s="197"/>
      <c r="AG11" s="198"/>
      <c r="AH11" s="198"/>
      <c r="AI11" s="198"/>
      <c r="AJ11" s="198"/>
      <c r="AK11" s="198"/>
      <c r="AL11" s="196"/>
      <c r="AM11" s="196"/>
      <c r="AN11" s="196"/>
      <c r="AO11" s="196"/>
      <c r="AP11" s="196"/>
      <c r="AQ11" s="196"/>
      <c r="AR11" s="196"/>
      <c r="AS11" s="196"/>
      <c r="AT11" s="196"/>
      <c r="AU11" s="190"/>
      <c r="AV11" s="191"/>
      <c r="AW11" s="192"/>
      <c r="AX11" s="49"/>
      <c r="AY11" s="153"/>
      <c r="AZ11" s="153"/>
      <c r="BA11" s="153"/>
      <c r="BB11" s="153"/>
      <c r="BC11" s="153"/>
      <c r="BD11" s="153"/>
      <c r="BE11" s="153"/>
      <c r="BF11" s="158"/>
      <c r="BG11" s="160"/>
      <c r="BH11" s="157"/>
      <c r="BI11" s="153"/>
      <c r="BJ11" s="158"/>
      <c r="BK11" s="157"/>
      <c r="BL11" s="158"/>
      <c r="BM11" s="160"/>
      <c r="BN11" s="157"/>
      <c r="BO11" s="158"/>
      <c r="BP11" s="157"/>
      <c r="BQ11" s="153"/>
      <c r="BR11" s="158"/>
      <c r="BS11" s="160"/>
      <c r="BT11" s="157"/>
      <c r="BU11" s="153"/>
      <c r="BV11" s="153"/>
      <c r="BW11" s="49"/>
      <c r="BX11" s="153"/>
      <c r="BY11" s="153"/>
      <c r="BZ11" s="153"/>
      <c r="CA11" s="153"/>
      <c r="CB11" s="153"/>
      <c r="CC11" s="153"/>
      <c r="CD11" s="153"/>
      <c r="CE11" s="158"/>
      <c r="CF11" s="160"/>
      <c r="CG11" s="157"/>
      <c r="CH11" s="153"/>
      <c r="CI11" s="158"/>
      <c r="CJ11" s="157"/>
      <c r="CK11" s="158"/>
      <c r="CL11" s="160"/>
      <c r="CM11" s="157"/>
      <c r="CN11" s="158"/>
      <c r="CO11" s="157"/>
      <c r="CP11" s="153"/>
      <c r="CQ11" s="158"/>
      <c r="CR11" s="160"/>
      <c r="CS11" s="157"/>
      <c r="CT11" s="153"/>
      <c r="CU11" s="153"/>
      <c r="DC11" s="10"/>
      <c r="DD11" s="4"/>
      <c r="DE11" s="4"/>
      <c r="DF11" s="4"/>
      <c r="DG11" s="4"/>
      <c r="DL11" s="4"/>
      <c r="DM11" s="4"/>
      <c r="DN11" s="4"/>
      <c r="DO11" s="4"/>
    </row>
    <row r="12" spans="1:119" ht="6" customHeight="1">
      <c r="A12" s="181"/>
      <c r="B12" s="182"/>
      <c r="C12" s="183"/>
      <c r="D12" s="67"/>
      <c r="E12" s="155"/>
      <c r="F12" s="155"/>
      <c r="G12" s="155"/>
      <c r="H12" s="155"/>
      <c r="I12" s="155"/>
      <c r="J12" s="155"/>
      <c r="K12" s="155"/>
      <c r="L12" s="155"/>
      <c r="M12" s="155"/>
      <c r="N12" s="68"/>
      <c r="O12" s="207"/>
      <c r="P12" s="207"/>
      <c r="Q12" s="207"/>
      <c r="R12" s="197"/>
      <c r="S12" s="197"/>
      <c r="T12" s="197"/>
      <c r="U12" s="197"/>
      <c r="V12" s="197"/>
      <c r="W12" s="197"/>
      <c r="X12" s="197"/>
      <c r="Y12" s="197"/>
      <c r="Z12" s="197"/>
      <c r="AA12" s="266"/>
      <c r="AB12" s="266"/>
      <c r="AC12" s="266"/>
      <c r="AD12" s="197"/>
      <c r="AE12" s="197"/>
      <c r="AF12" s="197"/>
      <c r="AG12" s="198"/>
      <c r="AH12" s="198"/>
      <c r="AI12" s="198"/>
      <c r="AJ12" s="198"/>
      <c r="AK12" s="198"/>
      <c r="AL12" s="196"/>
      <c r="AM12" s="196"/>
      <c r="AN12" s="196"/>
      <c r="AO12" s="196"/>
      <c r="AP12" s="196"/>
      <c r="AQ12" s="196"/>
      <c r="AR12" s="196"/>
      <c r="AS12" s="196"/>
      <c r="AT12" s="196"/>
      <c r="AU12" s="190"/>
      <c r="AV12" s="191"/>
      <c r="AW12" s="192"/>
      <c r="AX12" s="49"/>
      <c r="AY12" s="153"/>
      <c r="AZ12" s="153"/>
      <c r="BA12" s="153"/>
      <c r="BB12" s="153"/>
      <c r="BC12" s="153"/>
      <c r="BD12" s="153"/>
      <c r="BE12" s="153"/>
      <c r="BF12" s="158"/>
      <c r="BG12" s="57"/>
      <c r="BH12" s="157"/>
      <c r="BI12" s="153"/>
      <c r="BJ12" s="158"/>
      <c r="BK12" s="157"/>
      <c r="BL12" s="158"/>
      <c r="BM12" s="57"/>
      <c r="BN12" s="157"/>
      <c r="BO12" s="158"/>
      <c r="BP12" s="157"/>
      <c r="BQ12" s="153"/>
      <c r="BR12" s="158"/>
      <c r="BS12" s="57"/>
      <c r="BT12" s="157"/>
      <c r="BU12" s="153"/>
      <c r="BV12" s="153"/>
      <c r="BW12" s="49"/>
      <c r="BX12" s="153"/>
      <c r="BY12" s="153"/>
      <c r="BZ12" s="153"/>
      <c r="CA12" s="153"/>
      <c r="CB12" s="153"/>
      <c r="CC12" s="153"/>
      <c r="CD12" s="153"/>
      <c r="CE12" s="158"/>
      <c r="CF12" s="57"/>
      <c r="CG12" s="157"/>
      <c r="CH12" s="153"/>
      <c r="CI12" s="158"/>
      <c r="CJ12" s="157"/>
      <c r="CK12" s="158"/>
      <c r="CL12" s="57"/>
      <c r="CM12" s="157"/>
      <c r="CN12" s="158"/>
      <c r="CO12" s="157"/>
      <c r="CP12" s="153"/>
      <c r="CQ12" s="158"/>
      <c r="CR12" s="57"/>
      <c r="CS12" s="157"/>
      <c r="CT12" s="153"/>
      <c r="CU12" s="153"/>
      <c r="DC12" s="10"/>
      <c r="DL12" s="4"/>
      <c r="DM12" s="4"/>
      <c r="DN12" s="4"/>
      <c r="DO12" s="4"/>
    </row>
    <row r="13" spans="1:119" ht="6" customHeight="1">
      <c r="A13" s="184"/>
      <c r="B13" s="185"/>
      <c r="C13" s="186"/>
      <c r="D13" s="69"/>
      <c r="E13" s="156"/>
      <c r="F13" s="156"/>
      <c r="G13" s="156"/>
      <c r="H13" s="156"/>
      <c r="I13" s="156"/>
      <c r="J13" s="156"/>
      <c r="K13" s="156"/>
      <c r="L13" s="156"/>
      <c r="M13" s="156"/>
      <c r="N13" s="70"/>
      <c r="O13" s="208"/>
      <c r="P13" s="208"/>
      <c r="Q13" s="208"/>
      <c r="R13" s="197"/>
      <c r="S13" s="197"/>
      <c r="T13" s="197"/>
      <c r="U13" s="197"/>
      <c r="V13" s="197"/>
      <c r="W13" s="197"/>
      <c r="X13" s="197"/>
      <c r="Y13" s="197"/>
      <c r="Z13" s="197"/>
      <c r="AA13" s="266"/>
      <c r="AB13" s="266"/>
      <c r="AC13" s="266"/>
      <c r="AD13" s="197"/>
      <c r="AE13" s="197"/>
      <c r="AF13" s="197"/>
      <c r="AG13" s="198"/>
      <c r="AH13" s="198"/>
      <c r="AI13" s="198"/>
      <c r="AJ13" s="198"/>
      <c r="AK13" s="198"/>
      <c r="AL13" s="196"/>
      <c r="AM13" s="196"/>
      <c r="AN13" s="196"/>
      <c r="AO13" s="196"/>
      <c r="AP13" s="196"/>
      <c r="AQ13" s="196"/>
      <c r="AR13" s="196"/>
      <c r="AS13" s="196"/>
      <c r="AT13" s="196"/>
      <c r="AU13" s="193"/>
      <c r="AV13" s="194"/>
      <c r="AW13" s="195"/>
      <c r="AX13" s="49"/>
      <c r="AY13" s="153">
        <v>3</v>
      </c>
      <c r="AZ13" s="153" t="s">
        <v>84</v>
      </c>
      <c r="BA13" s="153"/>
      <c r="BB13" s="153"/>
      <c r="BC13" s="153"/>
      <c r="BD13" s="153" t="str">
        <f>VLOOKUP(BD1,リスト!$A$16:$L$20,7)</f>
        <v>山本</v>
      </c>
      <c r="BE13" s="153"/>
      <c r="BF13" s="158"/>
      <c r="BG13" s="51"/>
      <c r="BH13" s="157" t="str">
        <f>VLOOKUP(BD1,リスト!$A$16:$L$20,8)</f>
        <v>金山</v>
      </c>
      <c r="BI13" s="153"/>
      <c r="BJ13" s="158"/>
      <c r="BK13" s="157" t="s">
        <v>385</v>
      </c>
      <c r="BL13" s="158"/>
      <c r="BM13" s="51"/>
      <c r="BN13" s="157">
        <v>2</v>
      </c>
      <c r="BO13" s="158"/>
      <c r="BP13" s="157" t="str">
        <f>VLOOKUP(BP1,リスト!$A$16:$L$20,7)</f>
        <v>藤原</v>
      </c>
      <c r="BQ13" s="153"/>
      <c r="BR13" s="158"/>
      <c r="BS13" s="51"/>
      <c r="BT13" s="157" t="str">
        <f>VLOOKUP(BP1,リスト!$A$16:$L$20,8)</f>
        <v>平野</v>
      </c>
      <c r="BU13" s="153"/>
      <c r="BV13" s="153"/>
      <c r="BW13" s="49"/>
      <c r="BX13" s="153">
        <v>3</v>
      </c>
      <c r="BY13" s="153" t="s">
        <v>84</v>
      </c>
      <c r="BZ13" s="153"/>
      <c r="CA13" s="153"/>
      <c r="CB13" s="153"/>
      <c r="CC13" s="153" t="str">
        <f>VLOOKUP(CC1,リスト!$A$16:$L$20,7)</f>
        <v>榎本</v>
      </c>
      <c r="CD13" s="153"/>
      <c r="CE13" s="158"/>
      <c r="CF13" s="51"/>
      <c r="CG13" s="157" t="str">
        <f>VLOOKUP(CC1,リスト!$A$16:$L$20,8)</f>
        <v>石川</v>
      </c>
      <c r="CH13" s="153"/>
      <c r="CI13" s="158"/>
      <c r="CJ13" s="157">
        <v>3</v>
      </c>
      <c r="CK13" s="158"/>
      <c r="CL13" s="51"/>
      <c r="CM13" s="157" t="s">
        <v>385</v>
      </c>
      <c r="CN13" s="158"/>
      <c r="CO13" s="157" t="str">
        <f>VLOOKUP(CO1,リスト!$A$16:$L$21,7)</f>
        <v>井出</v>
      </c>
      <c r="CP13" s="153"/>
      <c r="CQ13" s="158"/>
      <c r="CR13" s="51"/>
      <c r="CS13" s="157" t="str">
        <f>VLOOKUP(CO1,リスト!$A$16:$L$21,8)</f>
        <v>丸山</v>
      </c>
      <c r="CT13" s="153"/>
      <c r="CU13" s="153"/>
      <c r="DL13" s="4"/>
      <c r="DM13" s="4"/>
      <c r="DN13" s="4"/>
      <c r="DO13" s="4"/>
    </row>
    <row r="14" spans="1:119" ht="6" customHeight="1">
      <c r="A14" s="178">
        <v>2</v>
      </c>
      <c r="B14" s="179"/>
      <c r="C14" s="180"/>
      <c r="D14" s="71"/>
      <c r="E14" s="154" t="s">
        <v>32</v>
      </c>
      <c r="F14" s="154"/>
      <c r="G14" s="154"/>
      <c r="H14" s="154"/>
      <c r="I14" s="154"/>
      <c r="J14" s="154"/>
      <c r="K14" s="154"/>
      <c r="L14" s="154"/>
      <c r="M14" s="154"/>
      <c r="N14" s="72"/>
      <c r="O14" s="265" t="str">
        <f>$P$47</f>
        <v>③</v>
      </c>
      <c r="P14" s="265"/>
      <c r="Q14" s="265"/>
      <c r="R14" s="175"/>
      <c r="S14" s="175"/>
      <c r="T14" s="175"/>
      <c r="U14" s="265" t="str">
        <f>$BK$82</f>
        <v>③</v>
      </c>
      <c r="V14" s="265"/>
      <c r="W14" s="265"/>
      <c r="X14" s="174">
        <f>$BK$55</f>
        <v>0</v>
      </c>
      <c r="Y14" s="174"/>
      <c r="Z14" s="174"/>
      <c r="AA14" s="174">
        <f>$M$101</f>
        <v>2</v>
      </c>
      <c r="AB14" s="174"/>
      <c r="AC14" s="174"/>
      <c r="AD14" s="174">
        <f>$CJ$1</f>
        <v>1</v>
      </c>
      <c r="AE14" s="174"/>
      <c r="AF14" s="174"/>
      <c r="AG14" s="176" t="s">
        <v>398</v>
      </c>
      <c r="AH14" s="176"/>
      <c r="AI14" s="176"/>
      <c r="AJ14" s="176"/>
      <c r="AK14" s="176"/>
      <c r="AL14" s="177"/>
      <c r="AM14" s="177"/>
      <c r="AN14" s="177"/>
      <c r="AO14" s="177"/>
      <c r="AP14" s="177"/>
      <c r="AQ14" s="177"/>
      <c r="AR14" s="177"/>
      <c r="AS14" s="177"/>
      <c r="AT14" s="177"/>
      <c r="AU14" s="187">
        <v>5</v>
      </c>
      <c r="AV14" s="188"/>
      <c r="AW14" s="189"/>
      <c r="AX14" s="49"/>
      <c r="AY14" s="153"/>
      <c r="AZ14" s="153"/>
      <c r="BA14" s="153"/>
      <c r="BB14" s="153"/>
      <c r="BC14" s="153"/>
      <c r="BD14" s="153"/>
      <c r="BE14" s="153"/>
      <c r="BF14" s="158"/>
      <c r="BG14" s="159" t="s">
        <v>83</v>
      </c>
      <c r="BH14" s="157"/>
      <c r="BI14" s="153"/>
      <c r="BJ14" s="158"/>
      <c r="BK14" s="157"/>
      <c r="BL14" s="158"/>
      <c r="BM14" s="159" t="s">
        <v>67</v>
      </c>
      <c r="BN14" s="157"/>
      <c r="BO14" s="158"/>
      <c r="BP14" s="157"/>
      <c r="BQ14" s="153"/>
      <c r="BR14" s="158"/>
      <c r="BS14" s="159" t="s">
        <v>83</v>
      </c>
      <c r="BT14" s="157"/>
      <c r="BU14" s="153"/>
      <c r="BV14" s="153"/>
      <c r="BW14" s="49"/>
      <c r="BX14" s="153"/>
      <c r="BY14" s="153"/>
      <c r="BZ14" s="153"/>
      <c r="CA14" s="153"/>
      <c r="CB14" s="153"/>
      <c r="CC14" s="153"/>
      <c r="CD14" s="153"/>
      <c r="CE14" s="158"/>
      <c r="CF14" s="159" t="s">
        <v>83</v>
      </c>
      <c r="CG14" s="157"/>
      <c r="CH14" s="153"/>
      <c r="CI14" s="158"/>
      <c r="CJ14" s="157"/>
      <c r="CK14" s="158"/>
      <c r="CL14" s="159" t="s">
        <v>67</v>
      </c>
      <c r="CM14" s="157"/>
      <c r="CN14" s="158"/>
      <c r="CO14" s="157"/>
      <c r="CP14" s="153"/>
      <c r="CQ14" s="158"/>
      <c r="CR14" s="159" t="s">
        <v>43</v>
      </c>
      <c r="CS14" s="157"/>
      <c r="CT14" s="153"/>
      <c r="CU14" s="153"/>
      <c r="DC14" s="4"/>
      <c r="DL14" s="4"/>
      <c r="DM14" s="4"/>
      <c r="DN14" s="4"/>
      <c r="DO14" s="4"/>
    </row>
    <row r="15" spans="1:119" ht="6" customHeight="1">
      <c r="A15" s="181"/>
      <c r="B15" s="182"/>
      <c r="C15" s="183"/>
      <c r="D15" s="67"/>
      <c r="E15" s="155"/>
      <c r="F15" s="155"/>
      <c r="G15" s="155"/>
      <c r="H15" s="155"/>
      <c r="I15" s="155"/>
      <c r="J15" s="155"/>
      <c r="K15" s="155"/>
      <c r="L15" s="155"/>
      <c r="M15" s="155"/>
      <c r="N15" s="68"/>
      <c r="O15" s="265"/>
      <c r="P15" s="265"/>
      <c r="Q15" s="265"/>
      <c r="R15" s="175"/>
      <c r="S15" s="175"/>
      <c r="T15" s="175"/>
      <c r="U15" s="265"/>
      <c r="V15" s="265"/>
      <c r="W15" s="265"/>
      <c r="X15" s="174"/>
      <c r="Y15" s="174"/>
      <c r="Z15" s="174"/>
      <c r="AA15" s="174"/>
      <c r="AB15" s="174"/>
      <c r="AC15" s="174"/>
      <c r="AD15" s="174"/>
      <c r="AE15" s="174"/>
      <c r="AF15" s="174"/>
      <c r="AG15" s="176"/>
      <c r="AH15" s="176"/>
      <c r="AI15" s="176"/>
      <c r="AJ15" s="176"/>
      <c r="AK15" s="176"/>
      <c r="AL15" s="177"/>
      <c r="AM15" s="177"/>
      <c r="AN15" s="177"/>
      <c r="AO15" s="177"/>
      <c r="AP15" s="177"/>
      <c r="AQ15" s="177"/>
      <c r="AR15" s="177"/>
      <c r="AS15" s="177"/>
      <c r="AT15" s="177"/>
      <c r="AU15" s="190"/>
      <c r="AV15" s="191"/>
      <c r="AW15" s="192"/>
      <c r="AX15" s="49"/>
      <c r="AY15" s="153"/>
      <c r="AZ15" s="153"/>
      <c r="BA15" s="153"/>
      <c r="BB15" s="153"/>
      <c r="BC15" s="153"/>
      <c r="BD15" s="153"/>
      <c r="BE15" s="153"/>
      <c r="BF15" s="158"/>
      <c r="BG15" s="160"/>
      <c r="BH15" s="157"/>
      <c r="BI15" s="153"/>
      <c r="BJ15" s="158"/>
      <c r="BK15" s="157"/>
      <c r="BL15" s="158"/>
      <c r="BM15" s="160"/>
      <c r="BN15" s="157"/>
      <c r="BO15" s="158"/>
      <c r="BP15" s="157"/>
      <c r="BQ15" s="153"/>
      <c r="BR15" s="158"/>
      <c r="BS15" s="160"/>
      <c r="BT15" s="157"/>
      <c r="BU15" s="153"/>
      <c r="BV15" s="153"/>
      <c r="BW15" s="49"/>
      <c r="BX15" s="153"/>
      <c r="BY15" s="153"/>
      <c r="BZ15" s="153"/>
      <c r="CA15" s="153"/>
      <c r="CB15" s="153"/>
      <c r="CC15" s="153"/>
      <c r="CD15" s="153"/>
      <c r="CE15" s="158"/>
      <c r="CF15" s="160"/>
      <c r="CG15" s="157"/>
      <c r="CH15" s="153"/>
      <c r="CI15" s="158"/>
      <c r="CJ15" s="157"/>
      <c r="CK15" s="158"/>
      <c r="CL15" s="160"/>
      <c r="CM15" s="157"/>
      <c r="CN15" s="158"/>
      <c r="CO15" s="157"/>
      <c r="CP15" s="153"/>
      <c r="CQ15" s="158"/>
      <c r="CR15" s="160"/>
      <c r="CS15" s="157"/>
      <c r="CT15" s="153"/>
      <c r="CU15" s="153"/>
      <c r="DC15" s="4"/>
      <c r="DL15" s="4"/>
      <c r="DM15" s="4"/>
      <c r="DN15" s="4"/>
      <c r="DO15" s="4"/>
    </row>
    <row r="16" spans="1:119" ht="6" customHeight="1">
      <c r="A16" s="181"/>
      <c r="B16" s="182"/>
      <c r="C16" s="183"/>
      <c r="D16" s="67"/>
      <c r="E16" s="155"/>
      <c r="F16" s="155"/>
      <c r="G16" s="155"/>
      <c r="H16" s="155"/>
      <c r="I16" s="155"/>
      <c r="J16" s="155"/>
      <c r="K16" s="155"/>
      <c r="L16" s="155"/>
      <c r="M16" s="155"/>
      <c r="N16" s="68"/>
      <c r="O16" s="265"/>
      <c r="P16" s="265"/>
      <c r="Q16" s="265"/>
      <c r="R16" s="175"/>
      <c r="S16" s="175"/>
      <c r="T16" s="175"/>
      <c r="U16" s="265"/>
      <c r="V16" s="265"/>
      <c r="W16" s="265"/>
      <c r="X16" s="174"/>
      <c r="Y16" s="174"/>
      <c r="Z16" s="174"/>
      <c r="AA16" s="174"/>
      <c r="AB16" s="174"/>
      <c r="AC16" s="174"/>
      <c r="AD16" s="174"/>
      <c r="AE16" s="174"/>
      <c r="AF16" s="174"/>
      <c r="AG16" s="176"/>
      <c r="AH16" s="176"/>
      <c r="AI16" s="176"/>
      <c r="AJ16" s="176"/>
      <c r="AK16" s="176"/>
      <c r="AL16" s="177"/>
      <c r="AM16" s="177"/>
      <c r="AN16" s="177"/>
      <c r="AO16" s="177"/>
      <c r="AP16" s="177"/>
      <c r="AQ16" s="177"/>
      <c r="AR16" s="177"/>
      <c r="AS16" s="177"/>
      <c r="AT16" s="177"/>
      <c r="AU16" s="190"/>
      <c r="AV16" s="191"/>
      <c r="AW16" s="192"/>
      <c r="AX16" s="49"/>
      <c r="AY16" s="153"/>
      <c r="AZ16" s="153"/>
      <c r="BA16" s="153"/>
      <c r="BB16" s="153"/>
      <c r="BC16" s="153"/>
      <c r="BD16" s="153"/>
      <c r="BE16" s="153"/>
      <c r="BF16" s="158"/>
      <c r="BG16" s="57"/>
      <c r="BH16" s="157"/>
      <c r="BI16" s="153"/>
      <c r="BJ16" s="158"/>
      <c r="BK16" s="157"/>
      <c r="BL16" s="158"/>
      <c r="BM16" s="57"/>
      <c r="BN16" s="157"/>
      <c r="BO16" s="158"/>
      <c r="BP16" s="157"/>
      <c r="BQ16" s="153"/>
      <c r="BR16" s="158"/>
      <c r="BS16" s="57"/>
      <c r="BT16" s="157"/>
      <c r="BU16" s="153"/>
      <c r="BV16" s="153"/>
      <c r="BW16" s="49"/>
      <c r="BX16" s="153"/>
      <c r="BY16" s="153"/>
      <c r="BZ16" s="153"/>
      <c r="CA16" s="153"/>
      <c r="CB16" s="153"/>
      <c r="CC16" s="153"/>
      <c r="CD16" s="153"/>
      <c r="CE16" s="158"/>
      <c r="CF16" s="57"/>
      <c r="CG16" s="157"/>
      <c r="CH16" s="153"/>
      <c r="CI16" s="158"/>
      <c r="CJ16" s="157"/>
      <c r="CK16" s="158"/>
      <c r="CL16" s="57"/>
      <c r="CM16" s="157"/>
      <c r="CN16" s="158"/>
      <c r="CO16" s="157"/>
      <c r="CP16" s="153"/>
      <c r="CQ16" s="158"/>
      <c r="CR16" s="57"/>
      <c r="CS16" s="157"/>
      <c r="CT16" s="153"/>
      <c r="CU16" s="153"/>
      <c r="DC16" s="4"/>
      <c r="DL16" s="4"/>
      <c r="DM16" s="4"/>
      <c r="DN16" s="4"/>
      <c r="DO16" s="4"/>
    </row>
    <row r="17" spans="1:119" ht="6" customHeight="1">
      <c r="A17" s="184"/>
      <c r="B17" s="185"/>
      <c r="C17" s="186"/>
      <c r="D17" s="69"/>
      <c r="E17" s="156"/>
      <c r="F17" s="156"/>
      <c r="G17" s="156"/>
      <c r="H17" s="156"/>
      <c r="I17" s="156"/>
      <c r="J17" s="156"/>
      <c r="K17" s="156"/>
      <c r="L17" s="156"/>
      <c r="M17" s="156"/>
      <c r="N17" s="70"/>
      <c r="O17" s="265"/>
      <c r="P17" s="265"/>
      <c r="Q17" s="265"/>
      <c r="R17" s="175"/>
      <c r="S17" s="175"/>
      <c r="T17" s="175"/>
      <c r="U17" s="265"/>
      <c r="V17" s="265"/>
      <c r="W17" s="265"/>
      <c r="X17" s="174"/>
      <c r="Y17" s="174"/>
      <c r="Z17" s="174"/>
      <c r="AA17" s="174"/>
      <c r="AB17" s="174"/>
      <c r="AC17" s="174"/>
      <c r="AD17" s="174"/>
      <c r="AE17" s="174"/>
      <c r="AF17" s="174"/>
      <c r="AG17" s="176"/>
      <c r="AH17" s="176"/>
      <c r="AI17" s="176"/>
      <c r="AJ17" s="176"/>
      <c r="AK17" s="176"/>
      <c r="AL17" s="177"/>
      <c r="AM17" s="177"/>
      <c r="AN17" s="177"/>
      <c r="AO17" s="177"/>
      <c r="AP17" s="177"/>
      <c r="AQ17" s="177"/>
      <c r="AR17" s="177"/>
      <c r="AS17" s="177"/>
      <c r="AT17" s="177"/>
      <c r="AU17" s="193"/>
      <c r="AV17" s="194"/>
      <c r="AW17" s="195"/>
      <c r="AX17" s="49"/>
      <c r="AY17" s="153">
        <v>4</v>
      </c>
      <c r="AZ17" s="153" t="s">
        <v>66</v>
      </c>
      <c r="BA17" s="153"/>
      <c r="BB17" s="153"/>
      <c r="BC17" s="153"/>
      <c r="BD17" s="153" t="str">
        <f>VLOOKUP(BD1,リスト!$A$15:$L$20,9)</f>
        <v>岩松</v>
      </c>
      <c r="BE17" s="153"/>
      <c r="BF17" s="158"/>
      <c r="BG17" s="51"/>
      <c r="BH17" s="157" t="str">
        <f>VLOOKUP(BD1,リスト!$A$15:$L$20,10)</f>
        <v>新家</v>
      </c>
      <c r="BI17" s="153"/>
      <c r="BJ17" s="158"/>
      <c r="BK17" s="157">
        <v>2</v>
      </c>
      <c r="BL17" s="158"/>
      <c r="BM17" s="51"/>
      <c r="BN17" s="157" t="s">
        <v>385</v>
      </c>
      <c r="BO17" s="158"/>
      <c r="BP17" s="157" t="str">
        <f>VLOOKUP(BP1,リスト!$A$15:$L$20,9)</f>
        <v>太田</v>
      </c>
      <c r="BQ17" s="153"/>
      <c r="BR17" s="158"/>
      <c r="BS17" s="51"/>
      <c r="BT17" s="157" t="str">
        <f>VLOOKUP(BP1,リスト!$A$15:$L$20,10)</f>
        <v>野口</v>
      </c>
      <c r="BU17" s="153"/>
      <c r="BV17" s="153"/>
      <c r="BW17" s="49"/>
      <c r="BX17" s="153">
        <v>4</v>
      </c>
      <c r="BY17" s="153" t="s">
        <v>66</v>
      </c>
      <c r="BZ17" s="153"/>
      <c r="CA17" s="153"/>
      <c r="CB17" s="153"/>
      <c r="CC17" s="153" t="str">
        <f>VLOOKUP(CC1,リスト!$A$15:$L$20,9)</f>
        <v>林</v>
      </c>
      <c r="CD17" s="153"/>
      <c r="CE17" s="158"/>
      <c r="CF17" s="51"/>
      <c r="CG17" s="157" t="str">
        <f>VLOOKUP(CC1,リスト!$A$15:$L$20,10)</f>
        <v>工藤</v>
      </c>
      <c r="CH17" s="153"/>
      <c r="CI17" s="158"/>
      <c r="CJ17" s="157" t="s">
        <v>385</v>
      </c>
      <c r="CK17" s="158"/>
      <c r="CL17" s="51"/>
      <c r="CM17" s="157">
        <v>1</v>
      </c>
      <c r="CN17" s="158"/>
      <c r="CO17" s="157" t="str">
        <f>VLOOKUP(CO1,リスト!$A$16:$L$21,9)</f>
        <v>塩見</v>
      </c>
      <c r="CP17" s="153"/>
      <c r="CQ17" s="158"/>
      <c r="CR17" s="51"/>
      <c r="CS17" s="157" t="str">
        <f>VLOOKUP(CO1,リスト!$A$16:$L$21,10)</f>
        <v>丸尾</v>
      </c>
      <c r="CT17" s="153"/>
      <c r="CU17" s="153"/>
      <c r="DC17" s="4"/>
      <c r="DL17" s="4"/>
      <c r="DM17" s="4"/>
      <c r="DN17" s="4"/>
      <c r="DO17" s="4"/>
    </row>
    <row r="18" spans="1:107" ht="6" customHeight="1">
      <c r="A18" s="178">
        <v>3</v>
      </c>
      <c r="B18" s="179"/>
      <c r="C18" s="180"/>
      <c r="D18" s="71"/>
      <c r="E18" s="154" t="s">
        <v>5</v>
      </c>
      <c r="F18" s="154"/>
      <c r="G18" s="154"/>
      <c r="H18" s="154"/>
      <c r="I18" s="154"/>
      <c r="J18" s="154"/>
      <c r="K18" s="154"/>
      <c r="L18" s="154"/>
      <c r="M18" s="154"/>
      <c r="N18" s="72"/>
      <c r="O18" s="265" t="str">
        <f>$AO$74</f>
        <v>③</v>
      </c>
      <c r="P18" s="265"/>
      <c r="Q18" s="265"/>
      <c r="R18" s="174">
        <f>$BN$82</f>
        <v>2</v>
      </c>
      <c r="S18" s="174"/>
      <c r="T18" s="174"/>
      <c r="U18" s="175"/>
      <c r="V18" s="175"/>
      <c r="W18" s="175"/>
      <c r="X18" s="265" t="str">
        <f>$AL$47</f>
        <v>③</v>
      </c>
      <c r="Y18" s="265"/>
      <c r="Z18" s="265"/>
      <c r="AA18" s="265" t="str">
        <f>$BK$1</f>
        <v>③</v>
      </c>
      <c r="AB18" s="265"/>
      <c r="AC18" s="265"/>
      <c r="AD18" s="174">
        <f>$CJ$28</f>
        <v>1</v>
      </c>
      <c r="AE18" s="174"/>
      <c r="AF18" s="174"/>
      <c r="AG18" s="176" t="s">
        <v>396</v>
      </c>
      <c r="AH18" s="176"/>
      <c r="AI18" s="176"/>
      <c r="AJ18" s="176"/>
      <c r="AK18" s="176"/>
      <c r="AL18" s="177"/>
      <c r="AM18" s="177"/>
      <c r="AN18" s="177"/>
      <c r="AO18" s="177"/>
      <c r="AP18" s="177"/>
      <c r="AQ18" s="177"/>
      <c r="AR18" s="177"/>
      <c r="AS18" s="177"/>
      <c r="AT18" s="177"/>
      <c r="AU18" s="187">
        <v>2</v>
      </c>
      <c r="AV18" s="188"/>
      <c r="AW18" s="189"/>
      <c r="AX18" s="49"/>
      <c r="AY18" s="153"/>
      <c r="AZ18" s="153"/>
      <c r="BA18" s="153"/>
      <c r="BB18" s="153"/>
      <c r="BC18" s="153"/>
      <c r="BD18" s="153"/>
      <c r="BE18" s="153"/>
      <c r="BF18" s="158"/>
      <c r="BG18" s="159" t="s">
        <v>83</v>
      </c>
      <c r="BH18" s="157"/>
      <c r="BI18" s="153"/>
      <c r="BJ18" s="158"/>
      <c r="BK18" s="157"/>
      <c r="BL18" s="158"/>
      <c r="BM18" s="159" t="s">
        <v>67</v>
      </c>
      <c r="BN18" s="157"/>
      <c r="BO18" s="158"/>
      <c r="BP18" s="157"/>
      <c r="BQ18" s="153"/>
      <c r="BR18" s="158"/>
      <c r="BS18" s="159" t="s">
        <v>83</v>
      </c>
      <c r="BT18" s="157"/>
      <c r="BU18" s="153"/>
      <c r="BV18" s="153"/>
      <c r="BW18" s="49"/>
      <c r="BX18" s="153"/>
      <c r="BY18" s="153"/>
      <c r="BZ18" s="153"/>
      <c r="CA18" s="153"/>
      <c r="CB18" s="153"/>
      <c r="CC18" s="153"/>
      <c r="CD18" s="153"/>
      <c r="CE18" s="158"/>
      <c r="CF18" s="159" t="s">
        <v>83</v>
      </c>
      <c r="CG18" s="157"/>
      <c r="CH18" s="153"/>
      <c r="CI18" s="158"/>
      <c r="CJ18" s="157"/>
      <c r="CK18" s="158"/>
      <c r="CL18" s="159" t="s">
        <v>67</v>
      </c>
      <c r="CM18" s="157"/>
      <c r="CN18" s="158"/>
      <c r="CO18" s="157"/>
      <c r="CP18" s="153"/>
      <c r="CQ18" s="158"/>
      <c r="CR18" s="159" t="s">
        <v>43</v>
      </c>
      <c r="CS18" s="157"/>
      <c r="CT18" s="153"/>
      <c r="CU18" s="153"/>
      <c r="DC18" s="4"/>
    </row>
    <row r="19" spans="1:107" ht="6" customHeight="1">
      <c r="A19" s="181"/>
      <c r="B19" s="182"/>
      <c r="C19" s="183"/>
      <c r="D19" s="67"/>
      <c r="E19" s="155"/>
      <c r="F19" s="155"/>
      <c r="G19" s="155"/>
      <c r="H19" s="155"/>
      <c r="I19" s="155"/>
      <c r="J19" s="155"/>
      <c r="K19" s="155"/>
      <c r="L19" s="155"/>
      <c r="M19" s="155"/>
      <c r="N19" s="68"/>
      <c r="O19" s="265"/>
      <c r="P19" s="265"/>
      <c r="Q19" s="265"/>
      <c r="R19" s="174"/>
      <c r="S19" s="174"/>
      <c r="T19" s="174"/>
      <c r="U19" s="175"/>
      <c r="V19" s="175"/>
      <c r="W19" s="175"/>
      <c r="X19" s="265"/>
      <c r="Y19" s="265"/>
      <c r="Z19" s="265"/>
      <c r="AA19" s="265"/>
      <c r="AB19" s="265"/>
      <c r="AC19" s="265"/>
      <c r="AD19" s="174"/>
      <c r="AE19" s="174"/>
      <c r="AF19" s="174"/>
      <c r="AG19" s="176"/>
      <c r="AH19" s="176"/>
      <c r="AI19" s="176"/>
      <c r="AJ19" s="176"/>
      <c r="AK19" s="176"/>
      <c r="AL19" s="177"/>
      <c r="AM19" s="177"/>
      <c r="AN19" s="177"/>
      <c r="AO19" s="177"/>
      <c r="AP19" s="177"/>
      <c r="AQ19" s="177"/>
      <c r="AR19" s="177"/>
      <c r="AS19" s="177"/>
      <c r="AT19" s="177"/>
      <c r="AU19" s="190"/>
      <c r="AV19" s="191"/>
      <c r="AW19" s="192"/>
      <c r="AX19" s="49"/>
      <c r="AY19" s="153"/>
      <c r="AZ19" s="153"/>
      <c r="BA19" s="153"/>
      <c r="BB19" s="153"/>
      <c r="BC19" s="153"/>
      <c r="BD19" s="153"/>
      <c r="BE19" s="153"/>
      <c r="BF19" s="158"/>
      <c r="BG19" s="160"/>
      <c r="BH19" s="157"/>
      <c r="BI19" s="153"/>
      <c r="BJ19" s="158"/>
      <c r="BK19" s="157"/>
      <c r="BL19" s="158"/>
      <c r="BM19" s="160"/>
      <c r="BN19" s="157"/>
      <c r="BO19" s="158"/>
      <c r="BP19" s="157"/>
      <c r="BQ19" s="153"/>
      <c r="BR19" s="158"/>
      <c r="BS19" s="160"/>
      <c r="BT19" s="157"/>
      <c r="BU19" s="153"/>
      <c r="BV19" s="153"/>
      <c r="BW19" s="49"/>
      <c r="BX19" s="153"/>
      <c r="BY19" s="153"/>
      <c r="BZ19" s="153"/>
      <c r="CA19" s="153"/>
      <c r="CB19" s="153"/>
      <c r="CC19" s="153"/>
      <c r="CD19" s="153"/>
      <c r="CE19" s="158"/>
      <c r="CF19" s="160"/>
      <c r="CG19" s="157"/>
      <c r="CH19" s="153"/>
      <c r="CI19" s="158"/>
      <c r="CJ19" s="157"/>
      <c r="CK19" s="158"/>
      <c r="CL19" s="160"/>
      <c r="CM19" s="157"/>
      <c r="CN19" s="158"/>
      <c r="CO19" s="157"/>
      <c r="CP19" s="153"/>
      <c r="CQ19" s="158"/>
      <c r="CR19" s="160"/>
      <c r="CS19" s="157"/>
      <c r="CT19" s="153"/>
      <c r="CU19" s="153"/>
      <c r="DC19" s="4"/>
    </row>
    <row r="20" spans="1:107" ht="6" customHeight="1">
      <c r="A20" s="181"/>
      <c r="B20" s="182"/>
      <c r="C20" s="183"/>
      <c r="D20" s="67"/>
      <c r="E20" s="155"/>
      <c r="F20" s="155"/>
      <c r="G20" s="155"/>
      <c r="H20" s="155"/>
      <c r="I20" s="155"/>
      <c r="J20" s="155"/>
      <c r="K20" s="155"/>
      <c r="L20" s="155"/>
      <c r="M20" s="155"/>
      <c r="N20" s="68"/>
      <c r="O20" s="265"/>
      <c r="P20" s="265"/>
      <c r="Q20" s="265"/>
      <c r="R20" s="174"/>
      <c r="S20" s="174"/>
      <c r="T20" s="174"/>
      <c r="U20" s="175"/>
      <c r="V20" s="175"/>
      <c r="W20" s="175"/>
      <c r="X20" s="265"/>
      <c r="Y20" s="265"/>
      <c r="Z20" s="265"/>
      <c r="AA20" s="265"/>
      <c r="AB20" s="265"/>
      <c r="AC20" s="265"/>
      <c r="AD20" s="174"/>
      <c r="AE20" s="174"/>
      <c r="AF20" s="174"/>
      <c r="AG20" s="176"/>
      <c r="AH20" s="176"/>
      <c r="AI20" s="176"/>
      <c r="AJ20" s="176"/>
      <c r="AK20" s="176"/>
      <c r="AL20" s="177"/>
      <c r="AM20" s="177"/>
      <c r="AN20" s="177"/>
      <c r="AO20" s="177"/>
      <c r="AP20" s="177"/>
      <c r="AQ20" s="177"/>
      <c r="AR20" s="177"/>
      <c r="AS20" s="177"/>
      <c r="AT20" s="177"/>
      <c r="AU20" s="190"/>
      <c r="AV20" s="191"/>
      <c r="AW20" s="192"/>
      <c r="AX20" s="49"/>
      <c r="AY20" s="153"/>
      <c r="AZ20" s="153"/>
      <c r="BA20" s="153"/>
      <c r="BB20" s="153"/>
      <c r="BC20" s="153"/>
      <c r="BD20" s="153"/>
      <c r="BE20" s="153"/>
      <c r="BF20" s="158"/>
      <c r="BG20" s="57"/>
      <c r="BH20" s="157"/>
      <c r="BI20" s="153"/>
      <c r="BJ20" s="158"/>
      <c r="BK20" s="157"/>
      <c r="BL20" s="158"/>
      <c r="BM20" s="57"/>
      <c r="BN20" s="157"/>
      <c r="BO20" s="158"/>
      <c r="BP20" s="157"/>
      <c r="BQ20" s="153"/>
      <c r="BR20" s="158"/>
      <c r="BS20" s="57"/>
      <c r="BT20" s="157"/>
      <c r="BU20" s="153"/>
      <c r="BV20" s="153"/>
      <c r="BW20" s="49"/>
      <c r="BX20" s="153"/>
      <c r="BY20" s="153"/>
      <c r="BZ20" s="153"/>
      <c r="CA20" s="153"/>
      <c r="CB20" s="153"/>
      <c r="CC20" s="153"/>
      <c r="CD20" s="153"/>
      <c r="CE20" s="158"/>
      <c r="CF20" s="57"/>
      <c r="CG20" s="157"/>
      <c r="CH20" s="153"/>
      <c r="CI20" s="158"/>
      <c r="CJ20" s="157"/>
      <c r="CK20" s="158"/>
      <c r="CL20" s="57"/>
      <c r="CM20" s="157"/>
      <c r="CN20" s="158"/>
      <c r="CO20" s="157"/>
      <c r="CP20" s="153"/>
      <c r="CQ20" s="158"/>
      <c r="CR20" s="57"/>
      <c r="CS20" s="157"/>
      <c r="CT20" s="153"/>
      <c r="CU20" s="153"/>
      <c r="DC20" s="4"/>
    </row>
    <row r="21" spans="1:99" ht="6" customHeight="1">
      <c r="A21" s="184"/>
      <c r="B21" s="185"/>
      <c r="C21" s="186"/>
      <c r="D21" s="69"/>
      <c r="E21" s="156"/>
      <c r="F21" s="156"/>
      <c r="G21" s="156"/>
      <c r="H21" s="156"/>
      <c r="I21" s="156"/>
      <c r="J21" s="156"/>
      <c r="K21" s="156"/>
      <c r="L21" s="156"/>
      <c r="M21" s="156"/>
      <c r="N21" s="70"/>
      <c r="O21" s="265"/>
      <c r="P21" s="265"/>
      <c r="Q21" s="265"/>
      <c r="R21" s="174"/>
      <c r="S21" s="174"/>
      <c r="T21" s="174"/>
      <c r="U21" s="175"/>
      <c r="V21" s="175"/>
      <c r="W21" s="175"/>
      <c r="X21" s="265"/>
      <c r="Y21" s="265"/>
      <c r="Z21" s="265"/>
      <c r="AA21" s="265"/>
      <c r="AB21" s="265"/>
      <c r="AC21" s="265"/>
      <c r="AD21" s="174"/>
      <c r="AE21" s="174"/>
      <c r="AF21" s="174"/>
      <c r="AG21" s="176"/>
      <c r="AH21" s="176"/>
      <c r="AI21" s="176"/>
      <c r="AJ21" s="176"/>
      <c r="AK21" s="176"/>
      <c r="AL21" s="177"/>
      <c r="AM21" s="177"/>
      <c r="AN21" s="177"/>
      <c r="AO21" s="177"/>
      <c r="AP21" s="177"/>
      <c r="AQ21" s="177"/>
      <c r="AR21" s="177"/>
      <c r="AS21" s="177"/>
      <c r="AT21" s="177"/>
      <c r="AU21" s="193"/>
      <c r="AV21" s="194"/>
      <c r="AW21" s="195"/>
      <c r="AX21" s="49"/>
      <c r="AY21" s="153">
        <v>5</v>
      </c>
      <c r="AZ21" s="153" t="s">
        <v>85</v>
      </c>
      <c r="BA21" s="153"/>
      <c r="BB21" s="153"/>
      <c r="BC21" s="153"/>
      <c r="BD21" s="153" t="str">
        <f>VLOOKUP(BD1,リスト!$A$16:$L$20,11)</f>
        <v>田中</v>
      </c>
      <c r="BE21" s="153"/>
      <c r="BF21" s="158"/>
      <c r="BG21" s="51"/>
      <c r="BH21" s="157" t="str">
        <f>VLOOKUP(BD1,リスト!$A$16:$L$20,12)</f>
        <v>貴田</v>
      </c>
      <c r="BI21" s="153"/>
      <c r="BJ21" s="158"/>
      <c r="BK21" s="157" t="s">
        <v>385</v>
      </c>
      <c r="BL21" s="158"/>
      <c r="BM21" s="51"/>
      <c r="BN21" s="157">
        <v>2</v>
      </c>
      <c r="BO21" s="158"/>
      <c r="BP21" s="157" t="str">
        <f>VLOOKUP(BP1,リスト!$A$16:$L$20,11)</f>
        <v>坂口</v>
      </c>
      <c r="BQ21" s="153"/>
      <c r="BR21" s="158"/>
      <c r="BS21" s="51"/>
      <c r="BT21" s="157" t="str">
        <f>VLOOKUP(BP1,リスト!$A$16:$L$20,12)</f>
        <v>内堀</v>
      </c>
      <c r="BU21" s="153"/>
      <c r="BV21" s="153"/>
      <c r="BW21" s="49"/>
      <c r="BX21" s="153">
        <v>5</v>
      </c>
      <c r="BY21" s="153" t="s">
        <v>85</v>
      </c>
      <c r="BZ21" s="153"/>
      <c r="CA21" s="153"/>
      <c r="CB21" s="153"/>
      <c r="CC21" s="153" t="str">
        <f>VLOOKUP(CC1,リスト!$A$16:$L$20,11)</f>
        <v>大畑</v>
      </c>
      <c r="CD21" s="153"/>
      <c r="CE21" s="158"/>
      <c r="CF21" s="51"/>
      <c r="CG21" s="157" t="str">
        <f>VLOOKUP(CC1,リスト!$A$16:$L$20,12)</f>
        <v>湯川</v>
      </c>
      <c r="CH21" s="153"/>
      <c r="CI21" s="158"/>
      <c r="CJ21" s="157">
        <v>1</v>
      </c>
      <c r="CK21" s="158"/>
      <c r="CL21" s="51"/>
      <c r="CM21" s="157" t="s">
        <v>385</v>
      </c>
      <c r="CN21" s="158"/>
      <c r="CO21" s="157" t="str">
        <f>VLOOKUP(CO1,リスト!$A$16:$L$21,11)</f>
        <v>藤澤</v>
      </c>
      <c r="CP21" s="153"/>
      <c r="CQ21" s="158"/>
      <c r="CR21" s="51"/>
      <c r="CS21" s="157" t="str">
        <f>VLOOKUP(CO1,リスト!$A$16:$L$21,12)</f>
        <v>古野</v>
      </c>
      <c r="CT21" s="153"/>
      <c r="CU21" s="153"/>
    </row>
    <row r="22" spans="1:99" ht="6" customHeight="1">
      <c r="A22" s="178">
        <v>4</v>
      </c>
      <c r="B22" s="179"/>
      <c r="C22" s="180"/>
      <c r="D22" s="71"/>
      <c r="E22" s="154" t="s">
        <v>27</v>
      </c>
      <c r="F22" s="154"/>
      <c r="G22" s="154"/>
      <c r="H22" s="154"/>
      <c r="I22" s="154"/>
      <c r="J22" s="154"/>
      <c r="K22" s="154"/>
      <c r="L22" s="154"/>
      <c r="M22" s="154"/>
      <c r="N22" s="72"/>
      <c r="O22" s="265" t="str">
        <f>$BN$28</f>
        <v>③</v>
      </c>
      <c r="P22" s="265"/>
      <c r="Q22" s="265"/>
      <c r="R22" s="265" t="str">
        <f>$BN$55</f>
        <v>⑤</v>
      </c>
      <c r="S22" s="265"/>
      <c r="T22" s="265"/>
      <c r="U22" s="174">
        <f>$AO$47</f>
        <v>2</v>
      </c>
      <c r="V22" s="174"/>
      <c r="W22" s="174"/>
      <c r="X22" s="175"/>
      <c r="Y22" s="175"/>
      <c r="Z22" s="175"/>
      <c r="AA22" s="265" t="str">
        <f>$CJ$82</f>
        <v>⑤</v>
      </c>
      <c r="AB22" s="265"/>
      <c r="AC22" s="265"/>
      <c r="AD22" s="174">
        <f>$AL$101</f>
        <v>2</v>
      </c>
      <c r="AE22" s="174"/>
      <c r="AF22" s="174"/>
      <c r="AG22" s="176" t="s">
        <v>396</v>
      </c>
      <c r="AH22" s="176"/>
      <c r="AI22" s="176"/>
      <c r="AJ22" s="176"/>
      <c r="AK22" s="176"/>
      <c r="AL22" s="177"/>
      <c r="AM22" s="177"/>
      <c r="AN22" s="177"/>
      <c r="AO22" s="177"/>
      <c r="AP22" s="177"/>
      <c r="AQ22" s="177"/>
      <c r="AR22" s="177"/>
      <c r="AS22" s="177"/>
      <c r="AT22" s="177"/>
      <c r="AU22" s="187">
        <v>3</v>
      </c>
      <c r="AV22" s="188"/>
      <c r="AW22" s="189"/>
      <c r="AX22" s="49"/>
      <c r="AY22" s="153"/>
      <c r="AZ22" s="153"/>
      <c r="BA22" s="153"/>
      <c r="BB22" s="153"/>
      <c r="BC22" s="153"/>
      <c r="BD22" s="153"/>
      <c r="BE22" s="153"/>
      <c r="BF22" s="158"/>
      <c r="BG22" s="159" t="s">
        <v>83</v>
      </c>
      <c r="BH22" s="157"/>
      <c r="BI22" s="153"/>
      <c r="BJ22" s="158"/>
      <c r="BK22" s="157"/>
      <c r="BL22" s="158"/>
      <c r="BM22" s="159" t="s">
        <v>67</v>
      </c>
      <c r="BN22" s="157"/>
      <c r="BO22" s="158"/>
      <c r="BP22" s="157"/>
      <c r="BQ22" s="153"/>
      <c r="BR22" s="158"/>
      <c r="BS22" s="159" t="s">
        <v>83</v>
      </c>
      <c r="BT22" s="157"/>
      <c r="BU22" s="153"/>
      <c r="BV22" s="153"/>
      <c r="BW22" s="49"/>
      <c r="BX22" s="153"/>
      <c r="BY22" s="153"/>
      <c r="BZ22" s="153"/>
      <c r="CA22" s="153"/>
      <c r="CB22" s="153"/>
      <c r="CC22" s="153"/>
      <c r="CD22" s="153"/>
      <c r="CE22" s="158"/>
      <c r="CF22" s="159" t="s">
        <v>83</v>
      </c>
      <c r="CG22" s="157"/>
      <c r="CH22" s="153"/>
      <c r="CI22" s="158"/>
      <c r="CJ22" s="157"/>
      <c r="CK22" s="158"/>
      <c r="CL22" s="159" t="s">
        <v>67</v>
      </c>
      <c r="CM22" s="157"/>
      <c r="CN22" s="158"/>
      <c r="CO22" s="157"/>
      <c r="CP22" s="153"/>
      <c r="CQ22" s="158"/>
      <c r="CR22" s="159" t="s">
        <v>43</v>
      </c>
      <c r="CS22" s="157"/>
      <c r="CT22" s="153"/>
      <c r="CU22" s="153"/>
    </row>
    <row r="23" spans="1:99" ht="6" customHeight="1">
      <c r="A23" s="181"/>
      <c r="B23" s="182"/>
      <c r="C23" s="183"/>
      <c r="D23" s="67"/>
      <c r="E23" s="155"/>
      <c r="F23" s="155"/>
      <c r="G23" s="155"/>
      <c r="H23" s="155"/>
      <c r="I23" s="155"/>
      <c r="J23" s="155"/>
      <c r="K23" s="155"/>
      <c r="L23" s="155"/>
      <c r="M23" s="155"/>
      <c r="N23" s="68"/>
      <c r="O23" s="265"/>
      <c r="P23" s="265"/>
      <c r="Q23" s="265"/>
      <c r="R23" s="265"/>
      <c r="S23" s="265"/>
      <c r="T23" s="265"/>
      <c r="U23" s="174"/>
      <c r="V23" s="174"/>
      <c r="W23" s="174"/>
      <c r="X23" s="175"/>
      <c r="Y23" s="175"/>
      <c r="Z23" s="175"/>
      <c r="AA23" s="265"/>
      <c r="AB23" s="265"/>
      <c r="AC23" s="265"/>
      <c r="AD23" s="174"/>
      <c r="AE23" s="174"/>
      <c r="AF23" s="174"/>
      <c r="AG23" s="176"/>
      <c r="AH23" s="176"/>
      <c r="AI23" s="176"/>
      <c r="AJ23" s="176"/>
      <c r="AK23" s="176"/>
      <c r="AL23" s="177"/>
      <c r="AM23" s="177"/>
      <c r="AN23" s="177"/>
      <c r="AO23" s="177"/>
      <c r="AP23" s="177"/>
      <c r="AQ23" s="177"/>
      <c r="AR23" s="177"/>
      <c r="AS23" s="177"/>
      <c r="AT23" s="177"/>
      <c r="AU23" s="190"/>
      <c r="AV23" s="191"/>
      <c r="AW23" s="192"/>
      <c r="AX23" s="49"/>
      <c r="AY23" s="153"/>
      <c r="AZ23" s="153"/>
      <c r="BA23" s="153"/>
      <c r="BB23" s="153"/>
      <c r="BC23" s="153"/>
      <c r="BD23" s="153"/>
      <c r="BE23" s="153"/>
      <c r="BF23" s="158"/>
      <c r="BG23" s="160"/>
      <c r="BH23" s="157"/>
      <c r="BI23" s="153"/>
      <c r="BJ23" s="158"/>
      <c r="BK23" s="157"/>
      <c r="BL23" s="158"/>
      <c r="BM23" s="160"/>
      <c r="BN23" s="157"/>
      <c r="BO23" s="158"/>
      <c r="BP23" s="157"/>
      <c r="BQ23" s="153"/>
      <c r="BR23" s="158"/>
      <c r="BS23" s="160"/>
      <c r="BT23" s="157"/>
      <c r="BU23" s="153"/>
      <c r="BV23" s="153"/>
      <c r="BW23" s="49"/>
      <c r="BX23" s="153"/>
      <c r="BY23" s="153"/>
      <c r="BZ23" s="153"/>
      <c r="CA23" s="153"/>
      <c r="CB23" s="153"/>
      <c r="CC23" s="153"/>
      <c r="CD23" s="153"/>
      <c r="CE23" s="158"/>
      <c r="CF23" s="160"/>
      <c r="CG23" s="157"/>
      <c r="CH23" s="153"/>
      <c r="CI23" s="158"/>
      <c r="CJ23" s="157"/>
      <c r="CK23" s="158"/>
      <c r="CL23" s="160"/>
      <c r="CM23" s="157"/>
      <c r="CN23" s="158"/>
      <c r="CO23" s="157"/>
      <c r="CP23" s="153"/>
      <c r="CQ23" s="158"/>
      <c r="CR23" s="160"/>
      <c r="CS23" s="157"/>
      <c r="CT23" s="153"/>
      <c r="CU23" s="153"/>
    </row>
    <row r="24" spans="1:99" ht="6" customHeight="1">
      <c r="A24" s="181"/>
      <c r="B24" s="182"/>
      <c r="C24" s="183"/>
      <c r="D24" s="67"/>
      <c r="E24" s="155"/>
      <c r="F24" s="155"/>
      <c r="G24" s="155"/>
      <c r="H24" s="155"/>
      <c r="I24" s="155"/>
      <c r="J24" s="155"/>
      <c r="K24" s="155"/>
      <c r="L24" s="155"/>
      <c r="M24" s="155"/>
      <c r="N24" s="68"/>
      <c r="O24" s="265"/>
      <c r="P24" s="265"/>
      <c r="Q24" s="265"/>
      <c r="R24" s="265"/>
      <c r="S24" s="265"/>
      <c r="T24" s="265"/>
      <c r="U24" s="174"/>
      <c r="V24" s="174"/>
      <c r="W24" s="174"/>
      <c r="X24" s="175"/>
      <c r="Y24" s="175"/>
      <c r="Z24" s="175"/>
      <c r="AA24" s="265"/>
      <c r="AB24" s="265"/>
      <c r="AC24" s="265"/>
      <c r="AD24" s="174"/>
      <c r="AE24" s="174"/>
      <c r="AF24" s="174"/>
      <c r="AG24" s="176"/>
      <c r="AH24" s="176"/>
      <c r="AI24" s="176"/>
      <c r="AJ24" s="176"/>
      <c r="AK24" s="176"/>
      <c r="AL24" s="177"/>
      <c r="AM24" s="177"/>
      <c r="AN24" s="177"/>
      <c r="AO24" s="177"/>
      <c r="AP24" s="177"/>
      <c r="AQ24" s="177"/>
      <c r="AR24" s="177"/>
      <c r="AS24" s="177"/>
      <c r="AT24" s="177"/>
      <c r="AU24" s="190"/>
      <c r="AV24" s="191"/>
      <c r="AW24" s="192"/>
      <c r="AX24" s="49"/>
      <c r="AY24" s="153"/>
      <c r="AZ24" s="153"/>
      <c r="BA24" s="153"/>
      <c r="BB24" s="153"/>
      <c r="BC24" s="153"/>
      <c r="BD24" s="153"/>
      <c r="BE24" s="153"/>
      <c r="BF24" s="158"/>
      <c r="BG24" s="57"/>
      <c r="BH24" s="157"/>
      <c r="BI24" s="153"/>
      <c r="BJ24" s="158"/>
      <c r="BK24" s="157"/>
      <c r="BL24" s="158"/>
      <c r="BM24" s="57"/>
      <c r="BN24" s="157"/>
      <c r="BO24" s="158"/>
      <c r="BP24" s="157"/>
      <c r="BQ24" s="153"/>
      <c r="BR24" s="158"/>
      <c r="BS24" s="57"/>
      <c r="BT24" s="157"/>
      <c r="BU24" s="153"/>
      <c r="BV24" s="153"/>
      <c r="BW24" s="49"/>
      <c r="BX24" s="153"/>
      <c r="BY24" s="153"/>
      <c r="BZ24" s="153"/>
      <c r="CA24" s="153"/>
      <c r="CB24" s="153"/>
      <c r="CC24" s="153"/>
      <c r="CD24" s="153"/>
      <c r="CE24" s="158"/>
      <c r="CF24" s="57"/>
      <c r="CG24" s="157"/>
      <c r="CH24" s="153"/>
      <c r="CI24" s="158"/>
      <c r="CJ24" s="157"/>
      <c r="CK24" s="158"/>
      <c r="CL24" s="57"/>
      <c r="CM24" s="157"/>
      <c r="CN24" s="158"/>
      <c r="CO24" s="157"/>
      <c r="CP24" s="153"/>
      <c r="CQ24" s="158"/>
      <c r="CR24" s="57"/>
      <c r="CS24" s="157"/>
      <c r="CT24" s="153"/>
      <c r="CU24" s="153"/>
    </row>
    <row r="25" spans="1:99" ht="6" customHeight="1">
      <c r="A25" s="184"/>
      <c r="B25" s="185"/>
      <c r="C25" s="186"/>
      <c r="D25" s="69"/>
      <c r="E25" s="156"/>
      <c r="F25" s="156"/>
      <c r="G25" s="156"/>
      <c r="H25" s="156"/>
      <c r="I25" s="156"/>
      <c r="J25" s="156"/>
      <c r="K25" s="156"/>
      <c r="L25" s="156"/>
      <c r="M25" s="156"/>
      <c r="N25" s="70"/>
      <c r="O25" s="265"/>
      <c r="P25" s="265"/>
      <c r="Q25" s="265"/>
      <c r="R25" s="265"/>
      <c r="S25" s="265"/>
      <c r="T25" s="265"/>
      <c r="U25" s="174"/>
      <c r="V25" s="174"/>
      <c r="W25" s="174"/>
      <c r="X25" s="175"/>
      <c r="Y25" s="175"/>
      <c r="Z25" s="175"/>
      <c r="AA25" s="265"/>
      <c r="AB25" s="265"/>
      <c r="AC25" s="265"/>
      <c r="AD25" s="174"/>
      <c r="AE25" s="174"/>
      <c r="AF25" s="174"/>
      <c r="AG25" s="176"/>
      <c r="AH25" s="176"/>
      <c r="AI25" s="176"/>
      <c r="AJ25" s="176"/>
      <c r="AK25" s="176"/>
      <c r="AL25" s="177"/>
      <c r="AM25" s="177"/>
      <c r="AN25" s="177"/>
      <c r="AO25" s="177"/>
      <c r="AP25" s="177"/>
      <c r="AQ25" s="177"/>
      <c r="AR25" s="177"/>
      <c r="AS25" s="177"/>
      <c r="AT25" s="177"/>
      <c r="AU25" s="193"/>
      <c r="AV25" s="194"/>
      <c r="AW25" s="195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54"/>
      <c r="BN25" s="49"/>
      <c r="BO25" s="49"/>
      <c r="BP25" s="49"/>
      <c r="BQ25" s="49"/>
      <c r="BR25" s="51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</row>
    <row r="26" spans="1:99" ht="6" customHeight="1">
      <c r="A26" s="178">
        <v>5</v>
      </c>
      <c r="B26" s="179"/>
      <c r="C26" s="180"/>
      <c r="D26" s="71"/>
      <c r="E26" s="154" t="s">
        <v>29</v>
      </c>
      <c r="F26" s="154"/>
      <c r="G26" s="154"/>
      <c r="H26" s="154"/>
      <c r="I26" s="154"/>
      <c r="J26" s="154"/>
      <c r="K26" s="154"/>
      <c r="L26" s="154"/>
      <c r="M26" s="154"/>
      <c r="N26" s="72"/>
      <c r="O26" s="174">
        <f>$CM$55</f>
        <v>2</v>
      </c>
      <c r="P26" s="174"/>
      <c r="Q26" s="174"/>
      <c r="R26" s="265" t="str">
        <f>$P$101</f>
        <v>③</v>
      </c>
      <c r="S26" s="265"/>
      <c r="T26" s="265"/>
      <c r="U26" s="174">
        <f>$BN$1</f>
        <v>2</v>
      </c>
      <c r="V26" s="174"/>
      <c r="W26" s="174"/>
      <c r="X26" s="174">
        <f>$CM$82</f>
        <v>0</v>
      </c>
      <c r="Y26" s="174"/>
      <c r="Z26" s="174"/>
      <c r="AA26" s="175"/>
      <c r="AB26" s="175"/>
      <c r="AC26" s="175"/>
      <c r="AD26" s="265" t="str">
        <f>$M$74</f>
        <v>③</v>
      </c>
      <c r="AE26" s="265"/>
      <c r="AF26" s="265"/>
      <c r="AG26" s="176" t="s">
        <v>398</v>
      </c>
      <c r="AH26" s="176"/>
      <c r="AI26" s="176"/>
      <c r="AJ26" s="176"/>
      <c r="AK26" s="176"/>
      <c r="AL26" s="177"/>
      <c r="AM26" s="177"/>
      <c r="AN26" s="177"/>
      <c r="AO26" s="177"/>
      <c r="AP26" s="177"/>
      <c r="AQ26" s="177"/>
      <c r="AR26" s="177"/>
      <c r="AS26" s="177"/>
      <c r="AT26" s="177"/>
      <c r="AU26" s="187">
        <v>4</v>
      </c>
      <c r="AV26" s="188"/>
      <c r="AW26" s="18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54"/>
      <c r="BN26" s="49"/>
      <c r="BO26" s="49"/>
      <c r="BP26" s="49"/>
      <c r="BQ26" s="49"/>
      <c r="BR26" s="54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</row>
    <row r="27" spans="1:99" ht="6" customHeight="1">
      <c r="A27" s="181"/>
      <c r="B27" s="182"/>
      <c r="C27" s="183"/>
      <c r="D27" s="67"/>
      <c r="E27" s="155"/>
      <c r="F27" s="155"/>
      <c r="G27" s="155"/>
      <c r="H27" s="155"/>
      <c r="I27" s="155"/>
      <c r="J27" s="155"/>
      <c r="K27" s="155"/>
      <c r="L27" s="155"/>
      <c r="M27" s="155"/>
      <c r="N27" s="68"/>
      <c r="O27" s="174"/>
      <c r="P27" s="174"/>
      <c r="Q27" s="174"/>
      <c r="R27" s="265"/>
      <c r="S27" s="265"/>
      <c r="T27" s="265"/>
      <c r="U27" s="174"/>
      <c r="V27" s="174"/>
      <c r="W27" s="174"/>
      <c r="X27" s="174"/>
      <c r="Y27" s="174"/>
      <c r="Z27" s="174"/>
      <c r="AA27" s="175"/>
      <c r="AB27" s="175"/>
      <c r="AC27" s="175"/>
      <c r="AD27" s="265"/>
      <c r="AE27" s="265"/>
      <c r="AF27" s="265"/>
      <c r="AG27" s="176"/>
      <c r="AH27" s="176"/>
      <c r="AI27" s="176"/>
      <c r="AJ27" s="176"/>
      <c r="AK27" s="176"/>
      <c r="AL27" s="177"/>
      <c r="AM27" s="177"/>
      <c r="AN27" s="177"/>
      <c r="AO27" s="177"/>
      <c r="AP27" s="177"/>
      <c r="AQ27" s="177"/>
      <c r="AR27" s="177"/>
      <c r="AS27" s="177"/>
      <c r="AT27" s="177"/>
      <c r="AU27" s="190"/>
      <c r="AV27" s="191"/>
      <c r="AW27" s="192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54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</row>
    <row r="28" spans="1:99" ht="6" customHeight="1">
      <c r="A28" s="181"/>
      <c r="B28" s="182"/>
      <c r="C28" s="183"/>
      <c r="D28" s="67"/>
      <c r="E28" s="155"/>
      <c r="F28" s="155"/>
      <c r="G28" s="155"/>
      <c r="H28" s="155"/>
      <c r="I28" s="155"/>
      <c r="J28" s="155"/>
      <c r="K28" s="155"/>
      <c r="L28" s="155"/>
      <c r="M28" s="155"/>
      <c r="N28" s="68"/>
      <c r="O28" s="174"/>
      <c r="P28" s="174"/>
      <c r="Q28" s="174"/>
      <c r="R28" s="265"/>
      <c r="S28" s="265"/>
      <c r="T28" s="265"/>
      <c r="U28" s="174"/>
      <c r="V28" s="174"/>
      <c r="W28" s="174"/>
      <c r="X28" s="174"/>
      <c r="Y28" s="174"/>
      <c r="Z28" s="174"/>
      <c r="AA28" s="175"/>
      <c r="AB28" s="175"/>
      <c r="AC28" s="175"/>
      <c r="AD28" s="265"/>
      <c r="AE28" s="265"/>
      <c r="AF28" s="265"/>
      <c r="AG28" s="176"/>
      <c r="AH28" s="176"/>
      <c r="AI28" s="176"/>
      <c r="AJ28" s="176"/>
      <c r="AK28" s="176"/>
      <c r="AL28" s="177"/>
      <c r="AM28" s="177"/>
      <c r="AN28" s="177"/>
      <c r="AO28" s="177"/>
      <c r="AP28" s="177"/>
      <c r="AQ28" s="177"/>
      <c r="AR28" s="177"/>
      <c r="AS28" s="177"/>
      <c r="AT28" s="177"/>
      <c r="AU28" s="190"/>
      <c r="AV28" s="191"/>
      <c r="AW28" s="192"/>
      <c r="AX28" s="49"/>
      <c r="AY28" s="164" t="s">
        <v>109</v>
      </c>
      <c r="AZ28" s="160"/>
      <c r="BA28" s="160"/>
      <c r="BB28" s="160"/>
      <c r="BC28" s="165"/>
      <c r="BD28" s="153">
        <v>1</v>
      </c>
      <c r="BE28" s="158"/>
      <c r="BF28" s="157" t="str">
        <f>VLOOKUP(BD28,リスト!$A$15:$L$20,2)</f>
        <v>奈良県</v>
      </c>
      <c r="BG28" s="153"/>
      <c r="BH28" s="153"/>
      <c r="BI28" s="153"/>
      <c r="BJ28" s="158"/>
      <c r="BK28" s="162">
        <v>2</v>
      </c>
      <c r="BL28" s="163"/>
      <c r="BM28" s="51"/>
      <c r="BN28" s="162" t="s">
        <v>386</v>
      </c>
      <c r="BO28" s="163"/>
      <c r="BP28" s="157">
        <v>4</v>
      </c>
      <c r="BQ28" s="158"/>
      <c r="BR28" s="157" t="str">
        <f>VLOOKUP(BP28,リスト!$A$15:$L$20,2)</f>
        <v>大阪府</v>
      </c>
      <c r="BS28" s="153"/>
      <c r="BT28" s="153"/>
      <c r="BU28" s="153"/>
      <c r="BV28" s="153"/>
      <c r="BW28" s="49"/>
      <c r="BX28" s="164" t="s">
        <v>109</v>
      </c>
      <c r="BY28" s="160"/>
      <c r="BZ28" s="160"/>
      <c r="CA28" s="160"/>
      <c r="CB28" s="165"/>
      <c r="CC28" s="153">
        <v>3</v>
      </c>
      <c r="CD28" s="158"/>
      <c r="CE28" s="157" t="str">
        <f>VLOOKUP(CC28,リスト!$A$15:$L$20,2)</f>
        <v>兵庫県</v>
      </c>
      <c r="CF28" s="153"/>
      <c r="CG28" s="153"/>
      <c r="CH28" s="153"/>
      <c r="CI28" s="158"/>
      <c r="CJ28" s="162">
        <v>1</v>
      </c>
      <c r="CK28" s="163"/>
      <c r="CL28" s="51"/>
      <c r="CM28" s="162" t="s">
        <v>385</v>
      </c>
      <c r="CN28" s="163"/>
      <c r="CO28" s="157">
        <v>6</v>
      </c>
      <c r="CP28" s="158"/>
      <c r="CQ28" s="157" t="str">
        <f>VLOOKUP(CO28,リスト!$A$15:$L$21,2)</f>
        <v>京都府</v>
      </c>
      <c r="CR28" s="153"/>
      <c r="CS28" s="153"/>
      <c r="CT28" s="153"/>
      <c r="CU28" s="153"/>
    </row>
    <row r="29" spans="1:99" ht="6" customHeight="1">
      <c r="A29" s="181"/>
      <c r="B29" s="182"/>
      <c r="C29" s="183"/>
      <c r="D29" s="69"/>
      <c r="E29" s="156"/>
      <c r="F29" s="156"/>
      <c r="G29" s="156"/>
      <c r="H29" s="156"/>
      <c r="I29" s="156"/>
      <c r="J29" s="156"/>
      <c r="K29" s="156"/>
      <c r="L29" s="156"/>
      <c r="M29" s="156"/>
      <c r="N29" s="70"/>
      <c r="O29" s="174"/>
      <c r="P29" s="174"/>
      <c r="Q29" s="174"/>
      <c r="R29" s="265"/>
      <c r="S29" s="265"/>
      <c r="T29" s="265"/>
      <c r="U29" s="174"/>
      <c r="V29" s="174"/>
      <c r="W29" s="174"/>
      <c r="X29" s="174"/>
      <c r="Y29" s="174"/>
      <c r="Z29" s="174"/>
      <c r="AA29" s="175"/>
      <c r="AB29" s="175"/>
      <c r="AC29" s="175"/>
      <c r="AD29" s="265"/>
      <c r="AE29" s="265"/>
      <c r="AF29" s="265"/>
      <c r="AG29" s="176"/>
      <c r="AH29" s="176"/>
      <c r="AI29" s="176"/>
      <c r="AJ29" s="176"/>
      <c r="AK29" s="176"/>
      <c r="AL29" s="177"/>
      <c r="AM29" s="177"/>
      <c r="AN29" s="177"/>
      <c r="AO29" s="177"/>
      <c r="AP29" s="177"/>
      <c r="AQ29" s="177"/>
      <c r="AR29" s="177"/>
      <c r="AS29" s="177"/>
      <c r="AT29" s="177"/>
      <c r="AU29" s="193"/>
      <c r="AV29" s="194"/>
      <c r="AW29" s="195"/>
      <c r="AX29" s="49"/>
      <c r="AY29" s="166"/>
      <c r="AZ29" s="161"/>
      <c r="BA29" s="161"/>
      <c r="BB29" s="161"/>
      <c r="BC29" s="167"/>
      <c r="BD29" s="153"/>
      <c r="BE29" s="158"/>
      <c r="BF29" s="157"/>
      <c r="BG29" s="153"/>
      <c r="BH29" s="153"/>
      <c r="BI29" s="153"/>
      <c r="BJ29" s="158"/>
      <c r="BK29" s="162"/>
      <c r="BL29" s="163"/>
      <c r="BM29" s="159" t="s">
        <v>67</v>
      </c>
      <c r="BN29" s="162"/>
      <c r="BO29" s="163"/>
      <c r="BP29" s="157"/>
      <c r="BQ29" s="158"/>
      <c r="BR29" s="157"/>
      <c r="BS29" s="153"/>
      <c r="BT29" s="153"/>
      <c r="BU29" s="153"/>
      <c r="BV29" s="153"/>
      <c r="BW29" s="49"/>
      <c r="BX29" s="166"/>
      <c r="BY29" s="161"/>
      <c r="BZ29" s="161"/>
      <c r="CA29" s="161"/>
      <c r="CB29" s="167"/>
      <c r="CC29" s="153"/>
      <c r="CD29" s="158"/>
      <c r="CE29" s="157"/>
      <c r="CF29" s="153"/>
      <c r="CG29" s="153"/>
      <c r="CH29" s="153"/>
      <c r="CI29" s="158"/>
      <c r="CJ29" s="162"/>
      <c r="CK29" s="163"/>
      <c r="CL29" s="159" t="s">
        <v>67</v>
      </c>
      <c r="CM29" s="162"/>
      <c r="CN29" s="163"/>
      <c r="CO29" s="157"/>
      <c r="CP29" s="158"/>
      <c r="CQ29" s="157"/>
      <c r="CR29" s="153"/>
      <c r="CS29" s="153"/>
      <c r="CT29" s="153"/>
      <c r="CU29" s="153"/>
    </row>
    <row r="30" spans="1:99" ht="6" customHeight="1">
      <c r="A30" s="178">
        <v>6</v>
      </c>
      <c r="B30" s="179"/>
      <c r="C30" s="180"/>
      <c r="D30" s="71"/>
      <c r="E30" s="155" t="s">
        <v>30</v>
      </c>
      <c r="F30" s="155"/>
      <c r="G30" s="155"/>
      <c r="H30" s="155"/>
      <c r="I30" s="155"/>
      <c r="J30" s="155"/>
      <c r="K30" s="155"/>
      <c r="L30" s="155"/>
      <c r="M30" s="155"/>
      <c r="N30" s="72"/>
      <c r="O30" s="265" t="str">
        <f>$BN$109</f>
        <v>③</v>
      </c>
      <c r="P30" s="265"/>
      <c r="Q30" s="265"/>
      <c r="R30" s="265" t="str">
        <f>$CM$1</f>
        <v>④</v>
      </c>
      <c r="S30" s="265"/>
      <c r="T30" s="265"/>
      <c r="U30" s="265" t="str">
        <f>$CM$28</f>
        <v>④</v>
      </c>
      <c r="V30" s="265"/>
      <c r="W30" s="265"/>
      <c r="X30" s="265" t="str">
        <f>$AO$101</f>
        <v>③</v>
      </c>
      <c r="Y30" s="265"/>
      <c r="Z30" s="265"/>
      <c r="AA30" s="174">
        <f>$P$74</f>
        <v>2</v>
      </c>
      <c r="AB30" s="174"/>
      <c r="AC30" s="174"/>
      <c r="AD30" s="175"/>
      <c r="AE30" s="175"/>
      <c r="AF30" s="175"/>
      <c r="AG30" s="176" t="s">
        <v>403</v>
      </c>
      <c r="AH30" s="176"/>
      <c r="AI30" s="176"/>
      <c r="AJ30" s="176"/>
      <c r="AK30" s="176"/>
      <c r="AL30" s="177"/>
      <c r="AM30" s="177"/>
      <c r="AN30" s="177"/>
      <c r="AO30" s="177"/>
      <c r="AP30" s="177"/>
      <c r="AQ30" s="177"/>
      <c r="AR30" s="177"/>
      <c r="AS30" s="177"/>
      <c r="AT30" s="177"/>
      <c r="AU30" s="187">
        <v>1</v>
      </c>
      <c r="AV30" s="188"/>
      <c r="AW30" s="189"/>
      <c r="AX30" s="49"/>
      <c r="AY30" s="166"/>
      <c r="AZ30" s="161"/>
      <c r="BA30" s="161"/>
      <c r="BB30" s="161"/>
      <c r="BC30" s="167"/>
      <c r="BD30" s="153"/>
      <c r="BE30" s="158"/>
      <c r="BF30" s="157"/>
      <c r="BG30" s="153"/>
      <c r="BH30" s="153"/>
      <c r="BI30" s="153"/>
      <c r="BJ30" s="158"/>
      <c r="BK30" s="162"/>
      <c r="BL30" s="163"/>
      <c r="BM30" s="160"/>
      <c r="BN30" s="162"/>
      <c r="BO30" s="163"/>
      <c r="BP30" s="157"/>
      <c r="BQ30" s="158"/>
      <c r="BR30" s="157"/>
      <c r="BS30" s="153"/>
      <c r="BT30" s="153"/>
      <c r="BU30" s="153"/>
      <c r="BV30" s="153"/>
      <c r="BW30" s="49"/>
      <c r="BX30" s="166"/>
      <c r="BY30" s="161"/>
      <c r="BZ30" s="161"/>
      <c r="CA30" s="161"/>
      <c r="CB30" s="167"/>
      <c r="CC30" s="153"/>
      <c r="CD30" s="158"/>
      <c r="CE30" s="157"/>
      <c r="CF30" s="153"/>
      <c r="CG30" s="153"/>
      <c r="CH30" s="153"/>
      <c r="CI30" s="158"/>
      <c r="CJ30" s="162"/>
      <c r="CK30" s="163"/>
      <c r="CL30" s="160"/>
      <c r="CM30" s="162"/>
      <c r="CN30" s="163"/>
      <c r="CO30" s="157"/>
      <c r="CP30" s="158"/>
      <c r="CQ30" s="157"/>
      <c r="CR30" s="153"/>
      <c r="CS30" s="153"/>
      <c r="CT30" s="153"/>
      <c r="CU30" s="153"/>
    </row>
    <row r="31" spans="1:99" ht="6" customHeight="1">
      <c r="A31" s="181"/>
      <c r="B31" s="182"/>
      <c r="C31" s="183"/>
      <c r="D31" s="67"/>
      <c r="E31" s="155"/>
      <c r="F31" s="155"/>
      <c r="G31" s="155"/>
      <c r="H31" s="155"/>
      <c r="I31" s="155"/>
      <c r="J31" s="155"/>
      <c r="K31" s="155"/>
      <c r="L31" s="155"/>
      <c r="M31" s="155"/>
      <c r="N31" s="68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174"/>
      <c r="AB31" s="174"/>
      <c r="AC31" s="174"/>
      <c r="AD31" s="175"/>
      <c r="AE31" s="175"/>
      <c r="AF31" s="175"/>
      <c r="AG31" s="176"/>
      <c r="AH31" s="176"/>
      <c r="AI31" s="176"/>
      <c r="AJ31" s="176"/>
      <c r="AK31" s="176"/>
      <c r="AL31" s="177"/>
      <c r="AM31" s="177"/>
      <c r="AN31" s="177"/>
      <c r="AO31" s="177"/>
      <c r="AP31" s="177"/>
      <c r="AQ31" s="177"/>
      <c r="AR31" s="177"/>
      <c r="AS31" s="177"/>
      <c r="AT31" s="177"/>
      <c r="AU31" s="190"/>
      <c r="AV31" s="191"/>
      <c r="AW31" s="192"/>
      <c r="AX31" s="49"/>
      <c r="AY31" s="168"/>
      <c r="AZ31" s="159"/>
      <c r="BA31" s="159"/>
      <c r="BB31" s="159"/>
      <c r="BC31" s="169"/>
      <c r="BD31" s="153"/>
      <c r="BE31" s="158"/>
      <c r="BF31" s="157"/>
      <c r="BG31" s="153"/>
      <c r="BH31" s="153"/>
      <c r="BI31" s="153"/>
      <c r="BJ31" s="158"/>
      <c r="BK31" s="162"/>
      <c r="BL31" s="163"/>
      <c r="BM31" s="57"/>
      <c r="BN31" s="162"/>
      <c r="BO31" s="163"/>
      <c r="BP31" s="157"/>
      <c r="BQ31" s="158"/>
      <c r="BR31" s="157"/>
      <c r="BS31" s="153"/>
      <c r="BT31" s="153"/>
      <c r="BU31" s="153"/>
      <c r="BV31" s="153"/>
      <c r="BW31" s="49"/>
      <c r="BX31" s="168"/>
      <c r="BY31" s="159"/>
      <c r="BZ31" s="159"/>
      <c r="CA31" s="159"/>
      <c r="CB31" s="169"/>
      <c r="CC31" s="153"/>
      <c r="CD31" s="158"/>
      <c r="CE31" s="157"/>
      <c r="CF31" s="153"/>
      <c r="CG31" s="153"/>
      <c r="CH31" s="153"/>
      <c r="CI31" s="158"/>
      <c r="CJ31" s="162"/>
      <c r="CK31" s="163"/>
      <c r="CL31" s="57"/>
      <c r="CM31" s="162"/>
      <c r="CN31" s="163"/>
      <c r="CO31" s="157"/>
      <c r="CP31" s="158"/>
      <c r="CQ31" s="157"/>
      <c r="CR31" s="153"/>
      <c r="CS31" s="153"/>
      <c r="CT31" s="153"/>
      <c r="CU31" s="153"/>
    </row>
    <row r="32" spans="1:99" ht="6" customHeight="1">
      <c r="A32" s="181"/>
      <c r="B32" s="182"/>
      <c r="C32" s="183"/>
      <c r="D32" s="67"/>
      <c r="E32" s="155"/>
      <c r="F32" s="155"/>
      <c r="G32" s="155"/>
      <c r="H32" s="155"/>
      <c r="I32" s="155"/>
      <c r="J32" s="155"/>
      <c r="K32" s="155"/>
      <c r="L32" s="155"/>
      <c r="M32" s="155"/>
      <c r="N32" s="68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174"/>
      <c r="AB32" s="174"/>
      <c r="AC32" s="174"/>
      <c r="AD32" s="175"/>
      <c r="AE32" s="175"/>
      <c r="AF32" s="175"/>
      <c r="AG32" s="176"/>
      <c r="AH32" s="176"/>
      <c r="AI32" s="176"/>
      <c r="AJ32" s="176"/>
      <c r="AK32" s="176"/>
      <c r="AL32" s="177"/>
      <c r="AM32" s="177"/>
      <c r="AN32" s="177"/>
      <c r="AO32" s="177"/>
      <c r="AP32" s="177"/>
      <c r="AQ32" s="177"/>
      <c r="AR32" s="177"/>
      <c r="AS32" s="177"/>
      <c r="AT32" s="177"/>
      <c r="AU32" s="190"/>
      <c r="AV32" s="191"/>
      <c r="AW32" s="192"/>
      <c r="AX32" s="49"/>
      <c r="AY32" s="153">
        <v>1</v>
      </c>
      <c r="AZ32" s="153" t="s">
        <v>85</v>
      </c>
      <c r="BA32" s="153"/>
      <c r="BB32" s="153"/>
      <c r="BC32" s="153"/>
      <c r="BD32" s="153" t="str">
        <f>VLOOKUP(BD28,リスト!$A$15:$L$20,3)</f>
        <v>奥山</v>
      </c>
      <c r="BE32" s="153"/>
      <c r="BF32" s="158"/>
      <c r="BG32" s="51"/>
      <c r="BH32" s="157" t="str">
        <f>VLOOKUP(BD28,リスト!$A$16:$L$20,4)</f>
        <v>吉村</v>
      </c>
      <c r="BI32" s="153"/>
      <c r="BJ32" s="158"/>
      <c r="BK32" s="157">
        <v>1</v>
      </c>
      <c r="BL32" s="158"/>
      <c r="BM32" s="51"/>
      <c r="BN32" s="157" t="s">
        <v>385</v>
      </c>
      <c r="BO32" s="158"/>
      <c r="BP32" s="157" t="str">
        <f>VLOOKUP(BP28,リスト!$A$15:$L$20,3)</f>
        <v>堀切</v>
      </c>
      <c r="BQ32" s="153"/>
      <c r="BR32" s="158"/>
      <c r="BS32" s="51"/>
      <c r="BT32" s="157" t="str">
        <f>VLOOKUP(BP28,リスト!$A$16:$L$20,4)</f>
        <v>澤﨑</v>
      </c>
      <c r="BU32" s="153"/>
      <c r="BV32" s="153"/>
      <c r="BW32" s="49"/>
      <c r="BX32" s="153">
        <v>1</v>
      </c>
      <c r="BY32" s="153" t="s">
        <v>85</v>
      </c>
      <c r="BZ32" s="153"/>
      <c r="CA32" s="153"/>
      <c r="CB32" s="153"/>
      <c r="CC32" s="153" t="str">
        <f>VLOOKUP(CC28,リスト!$A$15:$L$20,3)</f>
        <v>野村</v>
      </c>
      <c r="CD32" s="153"/>
      <c r="CE32" s="158"/>
      <c r="CF32" s="51"/>
      <c r="CG32" s="157" t="str">
        <f>VLOOKUP(CC28,リスト!$A$16:$L$20,4)</f>
        <v>中野</v>
      </c>
      <c r="CH32" s="153"/>
      <c r="CI32" s="158"/>
      <c r="CJ32" s="157">
        <v>1</v>
      </c>
      <c r="CK32" s="158"/>
      <c r="CL32" s="51"/>
      <c r="CM32" s="157" t="s">
        <v>385</v>
      </c>
      <c r="CN32" s="158"/>
      <c r="CO32" s="157" t="str">
        <f>VLOOKUP(CO28,リスト!$A$15:$L$21,3)</f>
        <v>打和</v>
      </c>
      <c r="CP32" s="153"/>
      <c r="CQ32" s="158"/>
      <c r="CR32" s="51"/>
      <c r="CS32" s="157" t="str">
        <f>VLOOKUP(CO28,リスト!$A$16:$L$21,4)</f>
        <v>神社</v>
      </c>
      <c r="CT32" s="153"/>
      <c r="CU32" s="153"/>
    </row>
    <row r="33" spans="1:99" ht="6" customHeight="1">
      <c r="A33" s="184"/>
      <c r="B33" s="185"/>
      <c r="C33" s="186"/>
      <c r="D33" s="69"/>
      <c r="E33" s="156"/>
      <c r="F33" s="156"/>
      <c r="G33" s="156"/>
      <c r="H33" s="156"/>
      <c r="I33" s="156"/>
      <c r="J33" s="156"/>
      <c r="K33" s="156"/>
      <c r="L33" s="156"/>
      <c r="M33" s="156"/>
      <c r="N33" s="70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174"/>
      <c r="AB33" s="174"/>
      <c r="AC33" s="174"/>
      <c r="AD33" s="175"/>
      <c r="AE33" s="175"/>
      <c r="AF33" s="175"/>
      <c r="AG33" s="176"/>
      <c r="AH33" s="176"/>
      <c r="AI33" s="176"/>
      <c r="AJ33" s="176"/>
      <c r="AK33" s="176"/>
      <c r="AL33" s="177"/>
      <c r="AM33" s="177"/>
      <c r="AN33" s="177"/>
      <c r="AO33" s="177"/>
      <c r="AP33" s="177"/>
      <c r="AQ33" s="177"/>
      <c r="AR33" s="177"/>
      <c r="AS33" s="177"/>
      <c r="AT33" s="177"/>
      <c r="AU33" s="193"/>
      <c r="AV33" s="194"/>
      <c r="AW33" s="195"/>
      <c r="AX33" s="49"/>
      <c r="AY33" s="153"/>
      <c r="AZ33" s="153"/>
      <c r="BA33" s="153"/>
      <c r="BB33" s="153"/>
      <c r="BC33" s="153"/>
      <c r="BD33" s="153"/>
      <c r="BE33" s="153"/>
      <c r="BF33" s="158"/>
      <c r="BG33" s="159" t="s">
        <v>83</v>
      </c>
      <c r="BH33" s="157"/>
      <c r="BI33" s="153"/>
      <c r="BJ33" s="158"/>
      <c r="BK33" s="157"/>
      <c r="BL33" s="158"/>
      <c r="BM33" s="159" t="s">
        <v>67</v>
      </c>
      <c r="BN33" s="157"/>
      <c r="BO33" s="158"/>
      <c r="BP33" s="157"/>
      <c r="BQ33" s="153"/>
      <c r="BR33" s="158"/>
      <c r="BS33" s="159" t="s">
        <v>83</v>
      </c>
      <c r="BT33" s="157"/>
      <c r="BU33" s="153"/>
      <c r="BV33" s="153"/>
      <c r="BW33" s="49"/>
      <c r="BX33" s="153"/>
      <c r="BY33" s="153"/>
      <c r="BZ33" s="153"/>
      <c r="CA33" s="153"/>
      <c r="CB33" s="153"/>
      <c r="CC33" s="153"/>
      <c r="CD33" s="153"/>
      <c r="CE33" s="158"/>
      <c r="CF33" s="159" t="s">
        <v>83</v>
      </c>
      <c r="CG33" s="157"/>
      <c r="CH33" s="153"/>
      <c r="CI33" s="158"/>
      <c r="CJ33" s="157"/>
      <c r="CK33" s="158"/>
      <c r="CL33" s="159" t="s">
        <v>67</v>
      </c>
      <c r="CM33" s="157"/>
      <c r="CN33" s="158"/>
      <c r="CO33" s="157"/>
      <c r="CP33" s="153"/>
      <c r="CQ33" s="158"/>
      <c r="CR33" s="159" t="s">
        <v>43</v>
      </c>
      <c r="CS33" s="157"/>
      <c r="CT33" s="153"/>
      <c r="CU33" s="153"/>
    </row>
    <row r="34" spans="1:99" ht="6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54"/>
      <c r="X34" s="51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153"/>
      <c r="AZ34" s="153"/>
      <c r="BA34" s="153"/>
      <c r="BB34" s="153"/>
      <c r="BC34" s="153"/>
      <c r="BD34" s="153"/>
      <c r="BE34" s="153"/>
      <c r="BF34" s="158"/>
      <c r="BG34" s="160"/>
      <c r="BH34" s="157"/>
      <c r="BI34" s="153"/>
      <c r="BJ34" s="158"/>
      <c r="BK34" s="157"/>
      <c r="BL34" s="158"/>
      <c r="BM34" s="160"/>
      <c r="BN34" s="157"/>
      <c r="BO34" s="158"/>
      <c r="BP34" s="157"/>
      <c r="BQ34" s="153"/>
      <c r="BR34" s="158"/>
      <c r="BS34" s="160"/>
      <c r="BT34" s="157"/>
      <c r="BU34" s="153"/>
      <c r="BV34" s="153"/>
      <c r="BW34" s="49"/>
      <c r="BX34" s="153"/>
      <c r="BY34" s="153"/>
      <c r="BZ34" s="153"/>
      <c r="CA34" s="153"/>
      <c r="CB34" s="153"/>
      <c r="CC34" s="153"/>
      <c r="CD34" s="153"/>
      <c r="CE34" s="158"/>
      <c r="CF34" s="160"/>
      <c r="CG34" s="157"/>
      <c r="CH34" s="153"/>
      <c r="CI34" s="158"/>
      <c r="CJ34" s="157"/>
      <c r="CK34" s="158"/>
      <c r="CL34" s="160"/>
      <c r="CM34" s="157"/>
      <c r="CN34" s="158"/>
      <c r="CO34" s="157"/>
      <c r="CP34" s="153"/>
      <c r="CQ34" s="158"/>
      <c r="CR34" s="160"/>
      <c r="CS34" s="157"/>
      <c r="CT34" s="153"/>
      <c r="CU34" s="153"/>
    </row>
    <row r="35" spans="1:99" ht="6" customHeight="1">
      <c r="A35" s="173" t="s">
        <v>10</v>
      </c>
      <c r="B35" s="173"/>
      <c r="C35" s="173"/>
      <c r="D35" s="173"/>
      <c r="E35" s="173"/>
      <c r="F35" s="173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4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153"/>
      <c r="AZ35" s="153"/>
      <c r="BA35" s="153"/>
      <c r="BB35" s="153"/>
      <c r="BC35" s="153"/>
      <c r="BD35" s="153"/>
      <c r="BE35" s="153"/>
      <c r="BF35" s="158"/>
      <c r="BG35" s="57"/>
      <c r="BH35" s="157"/>
      <c r="BI35" s="153"/>
      <c r="BJ35" s="158"/>
      <c r="BK35" s="157"/>
      <c r="BL35" s="158"/>
      <c r="BM35" s="57"/>
      <c r="BN35" s="157"/>
      <c r="BO35" s="158"/>
      <c r="BP35" s="157"/>
      <c r="BQ35" s="153"/>
      <c r="BR35" s="158"/>
      <c r="BS35" s="57"/>
      <c r="BT35" s="157"/>
      <c r="BU35" s="153"/>
      <c r="BV35" s="153"/>
      <c r="BW35" s="49"/>
      <c r="BX35" s="153"/>
      <c r="BY35" s="153"/>
      <c r="BZ35" s="153"/>
      <c r="CA35" s="153"/>
      <c r="CB35" s="153"/>
      <c r="CC35" s="153"/>
      <c r="CD35" s="153"/>
      <c r="CE35" s="158"/>
      <c r="CF35" s="57"/>
      <c r="CG35" s="157"/>
      <c r="CH35" s="153"/>
      <c r="CI35" s="158"/>
      <c r="CJ35" s="157"/>
      <c r="CK35" s="158"/>
      <c r="CL35" s="57"/>
      <c r="CM35" s="157"/>
      <c r="CN35" s="158"/>
      <c r="CO35" s="157"/>
      <c r="CP35" s="153"/>
      <c r="CQ35" s="158"/>
      <c r="CR35" s="57"/>
      <c r="CS35" s="157"/>
      <c r="CT35" s="153"/>
      <c r="CU35" s="153"/>
    </row>
    <row r="36" spans="1:99" ht="6" customHeight="1">
      <c r="A36" s="173"/>
      <c r="B36" s="173"/>
      <c r="C36" s="173"/>
      <c r="D36" s="173"/>
      <c r="E36" s="173"/>
      <c r="F36" s="173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54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153">
        <v>2</v>
      </c>
      <c r="AZ36" s="153" t="s">
        <v>66</v>
      </c>
      <c r="BA36" s="153"/>
      <c r="BB36" s="153"/>
      <c r="BC36" s="153"/>
      <c r="BD36" s="153" t="str">
        <f>VLOOKUP(BD28,リスト!$A$16:CE25,5)</f>
        <v>河田</v>
      </c>
      <c r="BE36" s="153"/>
      <c r="BF36" s="158"/>
      <c r="BG36" s="51"/>
      <c r="BH36" s="157" t="str">
        <f>VLOOKUP(BD28,リスト!$A$16:$L$20,6)</f>
        <v>柿谷</v>
      </c>
      <c r="BI36" s="153"/>
      <c r="BJ36" s="158"/>
      <c r="BK36" s="157">
        <v>2</v>
      </c>
      <c r="BL36" s="158"/>
      <c r="BM36" s="51"/>
      <c r="BN36" s="157" t="s">
        <v>385</v>
      </c>
      <c r="BO36" s="158"/>
      <c r="BP36" s="157" t="str">
        <f>VLOOKUP(BP28,リスト!$A$16:CQ25,5)</f>
        <v>桑野</v>
      </c>
      <c r="BQ36" s="153"/>
      <c r="BR36" s="158"/>
      <c r="BS36" s="51"/>
      <c r="BT36" s="157" t="str">
        <f>VLOOKUP(BP28,リスト!$A$16:$L$20,6)</f>
        <v>和田</v>
      </c>
      <c r="BU36" s="153"/>
      <c r="BV36" s="153"/>
      <c r="BW36" s="49"/>
      <c r="BX36" s="153">
        <v>2</v>
      </c>
      <c r="BY36" s="153" t="s">
        <v>66</v>
      </c>
      <c r="BZ36" s="153"/>
      <c r="CA36" s="153"/>
      <c r="CB36" s="153"/>
      <c r="CC36" s="153" t="str">
        <f>VLOOKUP(CC28,リスト!$A$16:DD25,5)</f>
        <v>家根</v>
      </c>
      <c r="CD36" s="153"/>
      <c r="CE36" s="158"/>
      <c r="CF36" s="51"/>
      <c r="CG36" s="157" t="str">
        <f>VLOOKUP(CC28,リスト!$A$16:$L$20,6)</f>
        <v>坂本</v>
      </c>
      <c r="CH36" s="153"/>
      <c r="CI36" s="158"/>
      <c r="CJ36" s="157">
        <v>1</v>
      </c>
      <c r="CK36" s="158"/>
      <c r="CL36" s="51"/>
      <c r="CM36" s="157" t="s">
        <v>385</v>
      </c>
      <c r="CN36" s="158"/>
      <c r="CO36" s="157" t="str">
        <f>VLOOKUP(CO28,リスト!$A$16:$L$21,5)</f>
        <v>高田</v>
      </c>
      <c r="CP36" s="153"/>
      <c r="CQ36" s="158"/>
      <c r="CR36" s="51"/>
      <c r="CS36" s="157" t="str">
        <f>VLOOKUP(CO28,リスト!$A$16:$L$21,6)</f>
        <v>山口</v>
      </c>
      <c r="CT36" s="153"/>
      <c r="CU36" s="153"/>
    </row>
    <row r="37" spans="1:99" ht="6" customHeight="1">
      <c r="A37" s="173"/>
      <c r="B37" s="173"/>
      <c r="C37" s="173"/>
      <c r="D37" s="173"/>
      <c r="E37" s="173"/>
      <c r="F37" s="173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153"/>
      <c r="AZ37" s="153"/>
      <c r="BA37" s="153"/>
      <c r="BB37" s="153"/>
      <c r="BC37" s="153"/>
      <c r="BD37" s="153"/>
      <c r="BE37" s="153"/>
      <c r="BF37" s="158"/>
      <c r="BG37" s="159" t="s">
        <v>83</v>
      </c>
      <c r="BH37" s="157"/>
      <c r="BI37" s="153"/>
      <c r="BJ37" s="158"/>
      <c r="BK37" s="157"/>
      <c r="BL37" s="158"/>
      <c r="BM37" s="159" t="s">
        <v>67</v>
      </c>
      <c r="BN37" s="157"/>
      <c r="BO37" s="158"/>
      <c r="BP37" s="157"/>
      <c r="BQ37" s="153"/>
      <c r="BR37" s="158"/>
      <c r="BS37" s="159" t="s">
        <v>83</v>
      </c>
      <c r="BT37" s="157"/>
      <c r="BU37" s="153"/>
      <c r="BV37" s="153"/>
      <c r="BW37" s="49"/>
      <c r="BX37" s="153"/>
      <c r="BY37" s="153"/>
      <c r="BZ37" s="153"/>
      <c r="CA37" s="153"/>
      <c r="CB37" s="153"/>
      <c r="CC37" s="153"/>
      <c r="CD37" s="153"/>
      <c r="CE37" s="158"/>
      <c r="CF37" s="159" t="s">
        <v>83</v>
      </c>
      <c r="CG37" s="157"/>
      <c r="CH37" s="153"/>
      <c r="CI37" s="158"/>
      <c r="CJ37" s="157"/>
      <c r="CK37" s="158"/>
      <c r="CL37" s="159" t="s">
        <v>67</v>
      </c>
      <c r="CM37" s="157"/>
      <c r="CN37" s="158"/>
      <c r="CO37" s="157"/>
      <c r="CP37" s="153"/>
      <c r="CQ37" s="158"/>
      <c r="CR37" s="159" t="s">
        <v>43</v>
      </c>
      <c r="CS37" s="157"/>
      <c r="CT37" s="153"/>
      <c r="CU37" s="153"/>
    </row>
    <row r="38" spans="1:99" ht="6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153"/>
      <c r="AZ38" s="153"/>
      <c r="BA38" s="153"/>
      <c r="BB38" s="153"/>
      <c r="BC38" s="153"/>
      <c r="BD38" s="153"/>
      <c r="BE38" s="153"/>
      <c r="BF38" s="158"/>
      <c r="BG38" s="160"/>
      <c r="BH38" s="157"/>
      <c r="BI38" s="153"/>
      <c r="BJ38" s="158"/>
      <c r="BK38" s="157"/>
      <c r="BL38" s="158"/>
      <c r="BM38" s="160"/>
      <c r="BN38" s="157"/>
      <c r="BO38" s="158"/>
      <c r="BP38" s="157"/>
      <c r="BQ38" s="153"/>
      <c r="BR38" s="158"/>
      <c r="BS38" s="160"/>
      <c r="BT38" s="157"/>
      <c r="BU38" s="153"/>
      <c r="BV38" s="153"/>
      <c r="BW38" s="49"/>
      <c r="BX38" s="153"/>
      <c r="BY38" s="153"/>
      <c r="BZ38" s="153"/>
      <c r="CA38" s="153"/>
      <c r="CB38" s="153"/>
      <c r="CC38" s="153"/>
      <c r="CD38" s="153"/>
      <c r="CE38" s="158"/>
      <c r="CF38" s="160"/>
      <c r="CG38" s="157"/>
      <c r="CH38" s="153"/>
      <c r="CI38" s="158"/>
      <c r="CJ38" s="157"/>
      <c r="CK38" s="158"/>
      <c r="CL38" s="160"/>
      <c r="CM38" s="157"/>
      <c r="CN38" s="158"/>
      <c r="CO38" s="157"/>
      <c r="CP38" s="153"/>
      <c r="CQ38" s="158"/>
      <c r="CR38" s="160"/>
      <c r="CS38" s="157"/>
      <c r="CT38" s="153"/>
      <c r="CU38" s="153"/>
    </row>
    <row r="39" spans="1:99" ht="6" customHeight="1">
      <c r="A39" s="49"/>
      <c r="B39" s="172" t="s">
        <v>86</v>
      </c>
      <c r="C39" s="172"/>
      <c r="D39" s="172"/>
      <c r="E39" s="172"/>
      <c r="F39" s="172" t="s">
        <v>87</v>
      </c>
      <c r="G39" s="172"/>
      <c r="H39" s="172"/>
      <c r="I39" s="172"/>
      <c r="J39" s="172" t="s">
        <v>88</v>
      </c>
      <c r="K39" s="172"/>
      <c r="L39" s="172"/>
      <c r="M39" s="172"/>
      <c r="O39" s="172" t="s">
        <v>89</v>
      </c>
      <c r="P39" s="172"/>
      <c r="Q39" s="172"/>
      <c r="R39" s="172"/>
      <c r="S39" s="172" t="s">
        <v>90</v>
      </c>
      <c r="T39" s="172"/>
      <c r="U39" s="172"/>
      <c r="V39" s="172"/>
      <c r="W39" s="172" t="s">
        <v>91</v>
      </c>
      <c r="X39" s="172"/>
      <c r="Y39" s="172"/>
      <c r="Z39" s="172"/>
      <c r="AB39" s="172" t="s">
        <v>92</v>
      </c>
      <c r="AC39" s="172"/>
      <c r="AD39" s="172"/>
      <c r="AE39" s="172"/>
      <c r="AF39" s="172" t="s">
        <v>93</v>
      </c>
      <c r="AG39" s="172"/>
      <c r="AH39" s="172"/>
      <c r="AI39" s="172"/>
      <c r="AJ39" s="172" t="s">
        <v>94</v>
      </c>
      <c r="AK39" s="172"/>
      <c r="AL39" s="172"/>
      <c r="AM39" s="172"/>
      <c r="AT39" s="49"/>
      <c r="AU39" s="49"/>
      <c r="AV39" s="49"/>
      <c r="AW39" s="49"/>
      <c r="AX39" s="49"/>
      <c r="AY39" s="153"/>
      <c r="AZ39" s="153"/>
      <c r="BA39" s="153"/>
      <c r="BB39" s="153"/>
      <c r="BC39" s="153"/>
      <c r="BD39" s="153"/>
      <c r="BE39" s="153"/>
      <c r="BF39" s="158"/>
      <c r="BG39" s="57"/>
      <c r="BH39" s="157"/>
      <c r="BI39" s="153"/>
      <c r="BJ39" s="158"/>
      <c r="BK39" s="157"/>
      <c r="BL39" s="158"/>
      <c r="BM39" s="57"/>
      <c r="BN39" s="157"/>
      <c r="BO39" s="158"/>
      <c r="BP39" s="157"/>
      <c r="BQ39" s="153"/>
      <c r="BR39" s="158"/>
      <c r="BS39" s="57"/>
      <c r="BT39" s="157"/>
      <c r="BU39" s="153"/>
      <c r="BV39" s="153"/>
      <c r="BW39" s="49"/>
      <c r="BX39" s="153"/>
      <c r="BY39" s="153"/>
      <c r="BZ39" s="153"/>
      <c r="CA39" s="153"/>
      <c r="CB39" s="153"/>
      <c r="CC39" s="153"/>
      <c r="CD39" s="153"/>
      <c r="CE39" s="158"/>
      <c r="CF39" s="57"/>
      <c r="CG39" s="157"/>
      <c r="CH39" s="153"/>
      <c r="CI39" s="158"/>
      <c r="CJ39" s="157"/>
      <c r="CK39" s="158"/>
      <c r="CL39" s="57"/>
      <c r="CM39" s="157"/>
      <c r="CN39" s="158"/>
      <c r="CO39" s="157"/>
      <c r="CP39" s="153"/>
      <c r="CQ39" s="158"/>
      <c r="CR39" s="57"/>
      <c r="CS39" s="157"/>
      <c r="CT39" s="153"/>
      <c r="CU39" s="153"/>
    </row>
    <row r="40" spans="1:106" ht="6" customHeight="1">
      <c r="A40" s="49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T40" s="49"/>
      <c r="AU40" s="49"/>
      <c r="AV40" s="49"/>
      <c r="AW40" s="49"/>
      <c r="AX40" s="49"/>
      <c r="AY40" s="153">
        <v>3</v>
      </c>
      <c r="AZ40" s="153" t="s">
        <v>84</v>
      </c>
      <c r="BA40" s="153"/>
      <c r="BB40" s="153"/>
      <c r="BC40" s="153"/>
      <c r="BD40" s="153" t="str">
        <f>VLOOKUP(BD28,リスト!$A$16:$L$20,7)</f>
        <v>岡田</v>
      </c>
      <c r="BE40" s="153"/>
      <c r="BF40" s="158"/>
      <c r="BG40" s="51"/>
      <c r="BH40" s="157" t="str">
        <f>VLOOKUP(BD28,リスト!$A$16:$L$20,8)</f>
        <v>内田</v>
      </c>
      <c r="BI40" s="153"/>
      <c r="BJ40" s="158"/>
      <c r="BK40" s="157" t="s">
        <v>385</v>
      </c>
      <c r="BL40" s="158"/>
      <c r="BM40" s="51"/>
      <c r="BN40" s="157">
        <v>3</v>
      </c>
      <c r="BO40" s="158"/>
      <c r="BP40" s="157" t="str">
        <f>VLOOKUP(BP28,リスト!$A$16:$L$20,7)</f>
        <v>岡山</v>
      </c>
      <c r="BQ40" s="153"/>
      <c r="BR40" s="158"/>
      <c r="BS40" s="51"/>
      <c r="BT40" s="157" t="str">
        <f>VLOOKUP(BP28,リスト!$A$16:$L$20,8)</f>
        <v>白石</v>
      </c>
      <c r="BU40" s="153"/>
      <c r="BV40" s="153"/>
      <c r="BW40" s="49"/>
      <c r="BX40" s="153">
        <v>3</v>
      </c>
      <c r="BY40" s="153" t="s">
        <v>84</v>
      </c>
      <c r="BZ40" s="153"/>
      <c r="CA40" s="153"/>
      <c r="CB40" s="153"/>
      <c r="CC40" s="153" t="str">
        <f>VLOOKUP(CC28,リスト!$A$16:$L$20,7)</f>
        <v>山本</v>
      </c>
      <c r="CD40" s="153"/>
      <c r="CE40" s="158"/>
      <c r="CF40" s="51"/>
      <c r="CG40" s="157" t="str">
        <f>VLOOKUP(CC28,リスト!$A$16:$L$20,8)</f>
        <v>金山</v>
      </c>
      <c r="CH40" s="153"/>
      <c r="CI40" s="158"/>
      <c r="CJ40" s="157">
        <v>2</v>
      </c>
      <c r="CK40" s="158"/>
      <c r="CL40" s="51"/>
      <c r="CM40" s="157" t="s">
        <v>385</v>
      </c>
      <c r="CN40" s="158"/>
      <c r="CO40" s="157" t="str">
        <f>VLOOKUP(CO28,リスト!$A$16:$L$21,7)</f>
        <v>井出</v>
      </c>
      <c r="CP40" s="153"/>
      <c r="CQ40" s="158"/>
      <c r="CR40" s="51"/>
      <c r="CS40" s="157" t="str">
        <f>VLOOKUP(CO28,リスト!$A$16:$L$21,8)</f>
        <v>丸山</v>
      </c>
      <c r="CT40" s="153"/>
      <c r="CU40" s="153"/>
      <c r="DB40" s="2" t="s">
        <v>395</v>
      </c>
    </row>
    <row r="41" spans="1:99" ht="6" customHeight="1">
      <c r="A41" s="4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49"/>
      <c r="AQ41" s="49"/>
      <c r="AR41" s="49"/>
      <c r="AS41" s="49"/>
      <c r="AT41" s="49"/>
      <c r="AU41" s="49"/>
      <c r="AV41" s="49"/>
      <c r="AW41" s="49"/>
      <c r="AX41" s="49"/>
      <c r="AY41" s="153"/>
      <c r="AZ41" s="153"/>
      <c r="BA41" s="153"/>
      <c r="BB41" s="153"/>
      <c r="BC41" s="153"/>
      <c r="BD41" s="153"/>
      <c r="BE41" s="153"/>
      <c r="BF41" s="158"/>
      <c r="BG41" s="159" t="s">
        <v>83</v>
      </c>
      <c r="BH41" s="157"/>
      <c r="BI41" s="153"/>
      <c r="BJ41" s="158"/>
      <c r="BK41" s="157"/>
      <c r="BL41" s="158"/>
      <c r="BM41" s="159" t="s">
        <v>67</v>
      </c>
      <c r="BN41" s="157"/>
      <c r="BO41" s="158"/>
      <c r="BP41" s="157"/>
      <c r="BQ41" s="153"/>
      <c r="BR41" s="158"/>
      <c r="BS41" s="159" t="s">
        <v>83</v>
      </c>
      <c r="BT41" s="157"/>
      <c r="BU41" s="153"/>
      <c r="BV41" s="153"/>
      <c r="BW41" s="49"/>
      <c r="BX41" s="153"/>
      <c r="BY41" s="153"/>
      <c r="BZ41" s="153"/>
      <c r="CA41" s="153"/>
      <c r="CB41" s="153"/>
      <c r="CC41" s="153"/>
      <c r="CD41" s="153"/>
      <c r="CE41" s="158"/>
      <c r="CF41" s="159" t="s">
        <v>83</v>
      </c>
      <c r="CG41" s="157"/>
      <c r="CH41" s="153"/>
      <c r="CI41" s="158"/>
      <c r="CJ41" s="157"/>
      <c r="CK41" s="158"/>
      <c r="CL41" s="159" t="s">
        <v>67</v>
      </c>
      <c r="CM41" s="157"/>
      <c r="CN41" s="158"/>
      <c r="CO41" s="157"/>
      <c r="CP41" s="153"/>
      <c r="CQ41" s="158"/>
      <c r="CR41" s="159" t="s">
        <v>43</v>
      </c>
      <c r="CS41" s="157"/>
      <c r="CT41" s="153"/>
      <c r="CU41" s="153"/>
    </row>
    <row r="42" spans="1:106" ht="6" customHeight="1">
      <c r="A42" s="49"/>
      <c r="B42" s="172" t="s">
        <v>95</v>
      </c>
      <c r="C42" s="172"/>
      <c r="D42" s="172"/>
      <c r="E42" s="172"/>
      <c r="F42" s="172" t="s">
        <v>96</v>
      </c>
      <c r="G42" s="172"/>
      <c r="H42" s="172"/>
      <c r="I42" s="172"/>
      <c r="J42" s="172" t="s">
        <v>97</v>
      </c>
      <c r="K42" s="172"/>
      <c r="L42" s="172"/>
      <c r="M42" s="172"/>
      <c r="O42" s="172" t="s">
        <v>98</v>
      </c>
      <c r="P42" s="172"/>
      <c r="Q42" s="172"/>
      <c r="R42" s="172"/>
      <c r="S42" s="172" t="s">
        <v>99</v>
      </c>
      <c r="T42" s="172"/>
      <c r="U42" s="172"/>
      <c r="V42" s="172"/>
      <c r="W42" s="172" t="s">
        <v>100</v>
      </c>
      <c r="X42" s="172"/>
      <c r="Y42" s="172"/>
      <c r="Z42" s="172"/>
      <c r="AA42" s="93"/>
      <c r="AB42" s="93"/>
      <c r="AC42" s="93"/>
      <c r="AP42" s="49"/>
      <c r="AQ42" s="49"/>
      <c r="AR42" s="49"/>
      <c r="AS42" s="49"/>
      <c r="AT42" s="49"/>
      <c r="AU42" s="49"/>
      <c r="AV42" s="49"/>
      <c r="AW42" s="49"/>
      <c r="AX42" s="49"/>
      <c r="AY42" s="153"/>
      <c r="AZ42" s="153"/>
      <c r="BA42" s="153"/>
      <c r="BB42" s="153"/>
      <c r="BC42" s="153"/>
      <c r="BD42" s="153"/>
      <c r="BE42" s="153"/>
      <c r="BF42" s="158"/>
      <c r="BG42" s="160"/>
      <c r="BH42" s="157"/>
      <c r="BI42" s="153"/>
      <c r="BJ42" s="158"/>
      <c r="BK42" s="157"/>
      <c r="BL42" s="158"/>
      <c r="BM42" s="160"/>
      <c r="BN42" s="157"/>
      <c r="BO42" s="158"/>
      <c r="BP42" s="157"/>
      <c r="BQ42" s="153"/>
      <c r="BR42" s="158"/>
      <c r="BS42" s="160"/>
      <c r="BT42" s="157"/>
      <c r="BU42" s="153"/>
      <c r="BV42" s="153"/>
      <c r="BW42" s="49"/>
      <c r="BX42" s="153"/>
      <c r="BY42" s="153"/>
      <c r="BZ42" s="153"/>
      <c r="CA42" s="153"/>
      <c r="CB42" s="153"/>
      <c r="CC42" s="153"/>
      <c r="CD42" s="153"/>
      <c r="CE42" s="158"/>
      <c r="CF42" s="160"/>
      <c r="CG42" s="157"/>
      <c r="CH42" s="153"/>
      <c r="CI42" s="158"/>
      <c r="CJ42" s="157"/>
      <c r="CK42" s="158"/>
      <c r="CL42" s="160"/>
      <c r="CM42" s="157"/>
      <c r="CN42" s="158"/>
      <c r="CO42" s="157"/>
      <c r="CP42" s="153"/>
      <c r="CQ42" s="158"/>
      <c r="CR42" s="160"/>
      <c r="CS42" s="157"/>
      <c r="CT42" s="153"/>
      <c r="CU42" s="153"/>
      <c r="DB42" s="2" t="s">
        <v>394</v>
      </c>
    </row>
    <row r="43" spans="1:99" ht="6" customHeight="1">
      <c r="A43" s="49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93"/>
      <c r="AB43" s="93"/>
      <c r="AC43" s="93"/>
      <c r="AP43" s="49"/>
      <c r="AQ43" s="49"/>
      <c r="AR43" s="49"/>
      <c r="AS43" s="49"/>
      <c r="AT43" s="49"/>
      <c r="AU43" s="49"/>
      <c r="AV43" s="49"/>
      <c r="AW43" s="49"/>
      <c r="AX43" s="49"/>
      <c r="AY43" s="153"/>
      <c r="AZ43" s="153"/>
      <c r="BA43" s="153"/>
      <c r="BB43" s="153"/>
      <c r="BC43" s="153"/>
      <c r="BD43" s="153"/>
      <c r="BE43" s="153"/>
      <c r="BF43" s="158"/>
      <c r="BG43" s="57"/>
      <c r="BH43" s="157"/>
      <c r="BI43" s="153"/>
      <c r="BJ43" s="158"/>
      <c r="BK43" s="157"/>
      <c r="BL43" s="158"/>
      <c r="BM43" s="57"/>
      <c r="BN43" s="157"/>
      <c r="BO43" s="158"/>
      <c r="BP43" s="157"/>
      <c r="BQ43" s="153"/>
      <c r="BR43" s="158"/>
      <c r="BS43" s="57"/>
      <c r="BT43" s="157"/>
      <c r="BU43" s="153"/>
      <c r="BV43" s="153"/>
      <c r="BW43" s="49"/>
      <c r="BX43" s="153"/>
      <c r="BY43" s="153"/>
      <c r="BZ43" s="153"/>
      <c r="CA43" s="153"/>
      <c r="CB43" s="153"/>
      <c r="CC43" s="153"/>
      <c r="CD43" s="153"/>
      <c r="CE43" s="158"/>
      <c r="CF43" s="57"/>
      <c r="CG43" s="157"/>
      <c r="CH43" s="153"/>
      <c r="CI43" s="158"/>
      <c r="CJ43" s="157"/>
      <c r="CK43" s="158"/>
      <c r="CL43" s="57"/>
      <c r="CM43" s="157"/>
      <c r="CN43" s="158"/>
      <c r="CO43" s="157"/>
      <c r="CP43" s="153"/>
      <c r="CQ43" s="158"/>
      <c r="CR43" s="57"/>
      <c r="CS43" s="157"/>
      <c r="CT43" s="153"/>
      <c r="CU43" s="153"/>
    </row>
    <row r="44" spans="1:99" ht="6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153">
        <v>4</v>
      </c>
      <c r="AZ44" s="153" t="s">
        <v>66</v>
      </c>
      <c r="BA44" s="153"/>
      <c r="BB44" s="153"/>
      <c r="BC44" s="153"/>
      <c r="BD44" s="153" t="str">
        <f>VLOOKUP(BD28,リスト!$A$15:$L$20,9)</f>
        <v>田中</v>
      </c>
      <c r="BE44" s="153"/>
      <c r="BF44" s="158"/>
      <c r="BG44" s="51"/>
      <c r="BH44" s="157" t="str">
        <f>VLOOKUP(BD28,リスト!$A$15:$L$20,10)</f>
        <v>小林</v>
      </c>
      <c r="BI44" s="153"/>
      <c r="BJ44" s="158"/>
      <c r="BK44" s="157" t="s">
        <v>385</v>
      </c>
      <c r="BL44" s="158"/>
      <c r="BM44" s="51"/>
      <c r="BN44" s="157">
        <v>0</v>
      </c>
      <c r="BO44" s="158"/>
      <c r="BP44" s="157" t="str">
        <f>VLOOKUP(BP28,リスト!$A$15:$L$20,9)</f>
        <v>長谷川</v>
      </c>
      <c r="BQ44" s="153"/>
      <c r="BR44" s="158"/>
      <c r="BS44" s="51"/>
      <c r="BT44" s="157" t="str">
        <f>VLOOKUP(BP28,リスト!$A$15:$L$20,10)</f>
        <v>波戸</v>
      </c>
      <c r="BU44" s="153"/>
      <c r="BV44" s="153"/>
      <c r="BW44" s="49"/>
      <c r="BX44" s="153">
        <v>4</v>
      </c>
      <c r="BY44" s="153" t="s">
        <v>66</v>
      </c>
      <c r="BZ44" s="153"/>
      <c r="CA44" s="153"/>
      <c r="CB44" s="153"/>
      <c r="CC44" s="153" t="str">
        <f>VLOOKUP(CC28,リスト!$A$15:$L$20,9)</f>
        <v>岩松</v>
      </c>
      <c r="CD44" s="153"/>
      <c r="CE44" s="158"/>
      <c r="CF44" s="51"/>
      <c r="CG44" s="157" t="str">
        <f>VLOOKUP(CC28,リスト!$A$15:$L$20,10)</f>
        <v>新家</v>
      </c>
      <c r="CH44" s="153"/>
      <c r="CI44" s="158"/>
      <c r="CJ44" s="157">
        <v>1</v>
      </c>
      <c r="CK44" s="158"/>
      <c r="CL44" s="51"/>
      <c r="CM44" s="157" t="s">
        <v>385</v>
      </c>
      <c r="CN44" s="158"/>
      <c r="CO44" s="157" t="str">
        <f>VLOOKUP(CO28,リスト!$A$16:$L$21,9)</f>
        <v>塩見</v>
      </c>
      <c r="CP44" s="153"/>
      <c r="CQ44" s="158"/>
      <c r="CR44" s="51"/>
      <c r="CS44" s="157" t="str">
        <f>VLOOKUP(CO28,リスト!$A$16:$L$21,10)</f>
        <v>丸尾</v>
      </c>
      <c r="CT44" s="153"/>
      <c r="CU44" s="153"/>
    </row>
    <row r="45" spans="1:99" ht="6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153"/>
      <c r="AZ45" s="153"/>
      <c r="BA45" s="153"/>
      <c r="BB45" s="153"/>
      <c r="BC45" s="153"/>
      <c r="BD45" s="153"/>
      <c r="BE45" s="153"/>
      <c r="BF45" s="158"/>
      <c r="BG45" s="159" t="s">
        <v>83</v>
      </c>
      <c r="BH45" s="157"/>
      <c r="BI45" s="153"/>
      <c r="BJ45" s="158"/>
      <c r="BK45" s="157"/>
      <c r="BL45" s="158"/>
      <c r="BM45" s="159" t="s">
        <v>67</v>
      </c>
      <c r="BN45" s="157"/>
      <c r="BO45" s="158"/>
      <c r="BP45" s="157"/>
      <c r="BQ45" s="153"/>
      <c r="BR45" s="158"/>
      <c r="BS45" s="159" t="s">
        <v>83</v>
      </c>
      <c r="BT45" s="157"/>
      <c r="BU45" s="153"/>
      <c r="BV45" s="153"/>
      <c r="BW45" s="49"/>
      <c r="BX45" s="153"/>
      <c r="BY45" s="153"/>
      <c r="BZ45" s="153"/>
      <c r="CA45" s="153"/>
      <c r="CB45" s="153"/>
      <c r="CC45" s="153"/>
      <c r="CD45" s="153"/>
      <c r="CE45" s="158"/>
      <c r="CF45" s="159" t="s">
        <v>83</v>
      </c>
      <c r="CG45" s="157"/>
      <c r="CH45" s="153"/>
      <c r="CI45" s="158"/>
      <c r="CJ45" s="157"/>
      <c r="CK45" s="158"/>
      <c r="CL45" s="159" t="s">
        <v>67</v>
      </c>
      <c r="CM45" s="157"/>
      <c r="CN45" s="158"/>
      <c r="CO45" s="157"/>
      <c r="CP45" s="153"/>
      <c r="CQ45" s="158"/>
      <c r="CR45" s="159" t="s">
        <v>43</v>
      </c>
      <c r="CS45" s="157"/>
      <c r="CT45" s="153"/>
      <c r="CU45" s="153"/>
    </row>
    <row r="46" spans="1:99" ht="6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153"/>
      <c r="AZ46" s="153"/>
      <c r="BA46" s="153"/>
      <c r="BB46" s="153"/>
      <c r="BC46" s="153"/>
      <c r="BD46" s="153"/>
      <c r="BE46" s="153"/>
      <c r="BF46" s="158"/>
      <c r="BG46" s="160"/>
      <c r="BH46" s="157"/>
      <c r="BI46" s="153"/>
      <c r="BJ46" s="158"/>
      <c r="BK46" s="157"/>
      <c r="BL46" s="158"/>
      <c r="BM46" s="160"/>
      <c r="BN46" s="157"/>
      <c r="BO46" s="158"/>
      <c r="BP46" s="157"/>
      <c r="BQ46" s="153"/>
      <c r="BR46" s="158"/>
      <c r="BS46" s="160"/>
      <c r="BT46" s="157"/>
      <c r="BU46" s="153"/>
      <c r="BV46" s="153"/>
      <c r="BW46" s="49"/>
      <c r="BX46" s="153"/>
      <c r="BY46" s="153"/>
      <c r="BZ46" s="153"/>
      <c r="CA46" s="153"/>
      <c r="CB46" s="153"/>
      <c r="CC46" s="153"/>
      <c r="CD46" s="153"/>
      <c r="CE46" s="158"/>
      <c r="CF46" s="160"/>
      <c r="CG46" s="157"/>
      <c r="CH46" s="153"/>
      <c r="CI46" s="158"/>
      <c r="CJ46" s="157"/>
      <c r="CK46" s="158"/>
      <c r="CL46" s="160"/>
      <c r="CM46" s="157"/>
      <c r="CN46" s="158"/>
      <c r="CO46" s="157"/>
      <c r="CP46" s="153"/>
      <c r="CQ46" s="158"/>
      <c r="CR46" s="160"/>
      <c r="CS46" s="157"/>
      <c r="CT46" s="153"/>
      <c r="CU46" s="153"/>
    </row>
    <row r="47" spans="1:99" ht="6" customHeight="1">
      <c r="A47" s="164" t="s">
        <v>109</v>
      </c>
      <c r="B47" s="160"/>
      <c r="C47" s="160"/>
      <c r="D47" s="160"/>
      <c r="E47" s="165"/>
      <c r="F47" s="153">
        <v>1</v>
      </c>
      <c r="G47" s="158"/>
      <c r="H47" s="157" t="str">
        <f>VLOOKUP(F47,リスト!$A$15:$L$20,2)</f>
        <v>奈良県</v>
      </c>
      <c r="I47" s="153"/>
      <c r="J47" s="153"/>
      <c r="K47" s="153"/>
      <c r="L47" s="158"/>
      <c r="M47" s="162">
        <v>2</v>
      </c>
      <c r="N47" s="163"/>
      <c r="O47" s="51"/>
      <c r="P47" s="162" t="s">
        <v>386</v>
      </c>
      <c r="Q47" s="163"/>
      <c r="R47" s="157">
        <v>2</v>
      </c>
      <c r="S47" s="158"/>
      <c r="T47" s="157" t="str">
        <f>VLOOKUP(R47,リスト!$A$15:$L$20,2)</f>
        <v>和歌山県</v>
      </c>
      <c r="U47" s="153"/>
      <c r="V47" s="153"/>
      <c r="W47" s="153"/>
      <c r="X47" s="153"/>
      <c r="Y47" s="49"/>
      <c r="Z47" s="164" t="s">
        <v>109</v>
      </c>
      <c r="AA47" s="160"/>
      <c r="AB47" s="160"/>
      <c r="AC47" s="160"/>
      <c r="AD47" s="165"/>
      <c r="AE47" s="153">
        <v>3</v>
      </c>
      <c r="AF47" s="158"/>
      <c r="AG47" s="157" t="str">
        <f>VLOOKUP(AE47,リスト!$A$15:$L$20,2)</f>
        <v>兵庫県</v>
      </c>
      <c r="AH47" s="153"/>
      <c r="AI47" s="153"/>
      <c r="AJ47" s="153"/>
      <c r="AK47" s="158"/>
      <c r="AL47" s="162" t="s">
        <v>386</v>
      </c>
      <c r="AM47" s="163"/>
      <c r="AN47" s="51"/>
      <c r="AO47" s="162">
        <v>2</v>
      </c>
      <c r="AP47" s="163"/>
      <c r="AQ47" s="157">
        <v>4</v>
      </c>
      <c r="AR47" s="158"/>
      <c r="AS47" s="157" t="str">
        <f>VLOOKUP(AQ47,リスト!$A$15:$L$20,2)</f>
        <v>大阪府</v>
      </c>
      <c r="AT47" s="153"/>
      <c r="AU47" s="153"/>
      <c r="AV47" s="153"/>
      <c r="AW47" s="153"/>
      <c r="AX47" s="49"/>
      <c r="AY47" s="153"/>
      <c r="AZ47" s="153"/>
      <c r="BA47" s="153"/>
      <c r="BB47" s="153"/>
      <c r="BC47" s="153"/>
      <c r="BD47" s="153"/>
      <c r="BE47" s="153"/>
      <c r="BF47" s="158"/>
      <c r="BG47" s="57"/>
      <c r="BH47" s="157"/>
      <c r="BI47" s="153"/>
      <c r="BJ47" s="158"/>
      <c r="BK47" s="157"/>
      <c r="BL47" s="158"/>
      <c r="BM47" s="57"/>
      <c r="BN47" s="157"/>
      <c r="BO47" s="158"/>
      <c r="BP47" s="157"/>
      <c r="BQ47" s="153"/>
      <c r="BR47" s="158"/>
      <c r="BS47" s="57"/>
      <c r="BT47" s="157"/>
      <c r="BU47" s="153"/>
      <c r="BV47" s="153"/>
      <c r="BW47" s="49"/>
      <c r="BX47" s="153"/>
      <c r="BY47" s="153"/>
      <c r="BZ47" s="153"/>
      <c r="CA47" s="153"/>
      <c r="CB47" s="153"/>
      <c r="CC47" s="153"/>
      <c r="CD47" s="153"/>
      <c r="CE47" s="158"/>
      <c r="CF47" s="57"/>
      <c r="CG47" s="157"/>
      <c r="CH47" s="153"/>
      <c r="CI47" s="158"/>
      <c r="CJ47" s="157"/>
      <c r="CK47" s="158"/>
      <c r="CL47" s="57"/>
      <c r="CM47" s="157"/>
      <c r="CN47" s="158"/>
      <c r="CO47" s="157"/>
      <c r="CP47" s="153"/>
      <c r="CQ47" s="158"/>
      <c r="CR47" s="57"/>
      <c r="CS47" s="157"/>
      <c r="CT47" s="153"/>
      <c r="CU47" s="153"/>
    </row>
    <row r="48" spans="1:99" ht="6" customHeight="1">
      <c r="A48" s="166"/>
      <c r="B48" s="161"/>
      <c r="C48" s="161"/>
      <c r="D48" s="161"/>
      <c r="E48" s="167"/>
      <c r="F48" s="153"/>
      <c r="G48" s="158"/>
      <c r="H48" s="157"/>
      <c r="I48" s="153"/>
      <c r="J48" s="153"/>
      <c r="K48" s="153"/>
      <c r="L48" s="158"/>
      <c r="M48" s="162"/>
      <c r="N48" s="163"/>
      <c r="O48" s="159" t="s">
        <v>67</v>
      </c>
      <c r="P48" s="162"/>
      <c r="Q48" s="163"/>
      <c r="R48" s="157"/>
      <c r="S48" s="158"/>
      <c r="T48" s="157"/>
      <c r="U48" s="153"/>
      <c r="V48" s="153"/>
      <c r="W48" s="153"/>
      <c r="X48" s="153"/>
      <c r="Y48" s="49"/>
      <c r="Z48" s="166"/>
      <c r="AA48" s="161"/>
      <c r="AB48" s="161"/>
      <c r="AC48" s="161"/>
      <c r="AD48" s="167"/>
      <c r="AE48" s="153"/>
      <c r="AF48" s="158"/>
      <c r="AG48" s="157"/>
      <c r="AH48" s="153"/>
      <c r="AI48" s="153"/>
      <c r="AJ48" s="153"/>
      <c r="AK48" s="158"/>
      <c r="AL48" s="162"/>
      <c r="AM48" s="163"/>
      <c r="AN48" s="159" t="s">
        <v>67</v>
      </c>
      <c r="AO48" s="162"/>
      <c r="AP48" s="163"/>
      <c r="AQ48" s="157"/>
      <c r="AR48" s="158"/>
      <c r="AS48" s="157"/>
      <c r="AT48" s="153"/>
      <c r="AU48" s="153"/>
      <c r="AV48" s="153"/>
      <c r="AW48" s="153"/>
      <c r="AX48" s="49"/>
      <c r="AY48" s="153">
        <v>5</v>
      </c>
      <c r="AZ48" s="153" t="s">
        <v>85</v>
      </c>
      <c r="BA48" s="153"/>
      <c r="BB48" s="153"/>
      <c r="BC48" s="153"/>
      <c r="BD48" s="153" t="str">
        <f>VLOOKUP(BD28,リスト!$A$16:$L$20,11)</f>
        <v>辻元</v>
      </c>
      <c r="BE48" s="153"/>
      <c r="BF48" s="158"/>
      <c r="BG48" s="51"/>
      <c r="BH48" s="157" t="str">
        <f>VLOOKUP(BD28,リスト!$A$16:$L$20,12)</f>
        <v>芦田</v>
      </c>
      <c r="BI48" s="153"/>
      <c r="BJ48" s="158"/>
      <c r="BK48" s="157">
        <v>2</v>
      </c>
      <c r="BL48" s="158"/>
      <c r="BM48" s="51"/>
      <c r="BN48" s="157" t="s">
        <v>385</v>
      </c>
      <c r="BO48" s="158"/>
      <c r="BP48" s="157" t="str">
        <f>VLOOKUP(BP28,リスト!$A$16:$L$20,11)</f>
        <v>村田</v>
      </c>
      <c r="BQ48" s="153"/>
      <c r="BR48" s="158"/>
      <c r="BS48" s="51"/>
      <c r="BT48" s="157" t="str">
        <f>VLOOKUP(BP28,リスト!$A$16:$L$20,12)</f>
        <v>荒井</v>
      </c>
      <c r="BU48" s="153"/>
      <c r="BV48" s="153"/>
      <c r="BW48" s="49"/>
      <c r="BX48" s="153">
        <v>5</v>
      </c>
      <c r="BY48" s="153" t="s">
        <v>85</v>
      </c>
      <c r="BZ48" s="153"/>
      <c r="CA48" s="153"/>
      <c r="CB48" s="153"/>
      <c r="CC48" s="153" t="str">
        <f>VLOOKUP(CC28,リスト!$A$16:$L$20,11)</f>
        <v>田中</v>
      </c>
      <c r="CD48" s="153"/>
      <c r="CE48" s="158"/>
      <c r="CF48" s="51"/>
      <c r="CG48" s="157" t="str">
        <f>VLOOKUP(CC28,リスト!$A$16:$L$20,12)</f>
        <v>貴田</v>
      </c>
      <c r="CH48" s="153"/>
      <c r="CI48" s="158"/>
      <c r="CJ48" s="157" t="s">
        <v>385</v>
      </c>
      <c r="CK48" s="158"/>
      <c r="CL48" s="51"/>
      <c r="CM48" s="157">
        <v>2</v>
      </c>
      <c r="CN48" s="158"/>
      <c r="CO48" s="157" t="str">
        <f>VLOOKUP(CO28,リスト!$A$16:$L$21,11)</f>
        <v>藤澤</v>
      </c>
      <c r="CP48" s="153"/>
      <c r="CQ48" s="158"/>
      <c r="CR48" s="51"/>
      <c r="CS48" s="157" t="str">
        <f>VLOOKUP(CO28,リスト!$A$16:$L$21,12)</f>
        <v>古野</v>
      </c>
      <c r="CT48" s="153"/>
      <c r="CU48" s="153"/>
    </row>
    <row r="49" spans="1:99" ht="6" customHeight="1">
      <c r="A49" s="166"/>
      <c r="B49" s="161"/>
      <c r="C49" s="161"/>
      <c r="D49" s="161"/>
      <c r="E49" s="167"/>
      <c r="F49" s="153"/>
      <c r="G49" s="158"/>
      <c r="H49" s="157"/>
      <c r="I49" s="153"/>
      <c r="J49" s="153"/>
      <c r="K49" s="153"/>
      <c r="L49" s="158"/>
      <c r="M49" s="162"/>
      <c r="N49" s="163"/>
      <c r="O49" s="160"/>
      <c r="P49" s="162"/>
      <c r="Q49" s="163"/>
      <c r="R49" s="157"/>
      <c r="S49" s="158"/>
      <c r="T49" s="157"/>
      <c r="U49" s="153"/>
      <c r="V49" s="153"/>
      <c r="W49" s="153"/>
      <c r="X49" s="153"/>
      <c r="Y49" s="49"/>
      <c r="Z49" s="166"/>
      <c r="AA49" s="161"/>
      <c r="AB49" s="161"/>
      <c r="AC49" s="161"/>
      <c r="AD49" s="167"/>
      <c r="AE49" s="153"/>
      <c r="AF49" s="158"/>
      <c r="AG49" s="157"/>
      <c r="AH49" s="153"/>
      <c r="AI49" s="153"/>
      <c r="AJ49" s="153"/>
      <c r="AK49" s="158"/>
      <c r="AL49" s="162"/>
      <c r="AM49" s="163"/>
      <c r="AN49" s="160"/>
      <c r="AO49" s="162"/>
      <c r="AP49" s="163"/>
      <c r="AQ49" s="157"/>
      <c r="AR49" s="158"/>
      <c r="AS49" s="157"/>
      <c r="AT49" s="153"/>
      <c r="AU49" s="153"/>
      <c r="AV49" s="153"/>
      <c r="AW49" s="153"/>
      <c r="AX49" s="49"/>
      <c r="AY49" s="153"/>
      <c r="AZ49" s="153"/>
      <c r="BA49" s="153"/>
      <c r="BB49" s="153"/>
      <c r="BC49" s="153"/>
      <c r="BD49" s="153"/>
      <c r="BE49" s="153"/>
      <c r="BF49" s="158"/>
      <c r="BG49" s="159" t="s">
        <v>83</v>
      </c>
      <c r="BH49" s="157"/>
      <c r="BI49" s="153"/>
      <c r="BJ49" s="158"/>
      <c r="BK49" s="157"/>
      <c r="BL49" s="158"/>
      <c r="BM49" s="159" t="s">
        <v>67</v>
      </c>
      <c r="BN49" s="157"/>
      <c r="BO49" s="158"/>
      <c r="BP49" s="157"/>
      <c r="BQ49" s="153"/>
      <c r="BR49" s="158"/>
      <c r="BS49" s="159" t="s">
        <v>83</v>
      </c>
      <c r="BT49" s="157"/>
      <c r="BU49" s="153"/>
      <c r="BV49" s="153"/>
      <c r="BW49" s="49"/>
      <c r="BX49" s="153"/>
      <c r="BY49" s="153"/>
      <c r="BZ49" s="153"/>
      <c r="CA49" s="153"/>
      <c r="CB49" s="153"/>
      <c r="CC49" s="153"/>
      <c r="CD49" s="153"/>
      <c r="CE49" s="158"/>
      <c r="CF49" s="159" t="s">
        <v>83</v>
      </c>
      <c r="CG49" s="157"/>
      <c r="CH49" s="153"/>
      <c r="CI49" s="158"/>
      <c r="CJ49" s="157"/>
      <c r="CK49" s="158"/>
      <c r="CL49" s="159" t="s">
        <v>67</v>
      </c>
      <c r="CM49" s="157"/>
      <c r="CN49" s="158"/>
      <c r="CO49" s="157"/>
      <c r="CP49" s="153"/>
      <c r="CQ49" s="158"/>
      <c r="CR49" s="159" t="s">
        <v>43</v>
      </c>
      <c r="CS49" s="157"/>
      <c r="CT49" s="153"/>
      <c r="CU49" s="153"/>
    </row>
    <row r="50" spans="1:99" ht="6" customHeight="1">
      <c r="A50" s="168"/>
      <c r="B50" s="159"/>
      <c r="C50" s="159"/>
      <c r="D50" s="159"/>
      <c r="E50" s="169"/>
      <c r="F50" s="153"/>
      <c r="G50" s="158"/>
      <c r="H50" s="157"/>
      <c r="I50" s="153"/>
      <c r="J50" s="153"/>
      <c r="K50" s="153"/>
      <c r="L50" s="158"/>
      <c r="M50" s="162"/>
      <c r="N50" s="163"/>
      <c r="O50" s="57"/>
      <c r="P50" s="162"/>
      <c r="Q50" s="163"/>
      <c r="R50" s="157"/>
      <c r="S50" s="158"/>
      <c r="T50" s="157"/>
      <c r="U50" s="153"/>
      <c r="V50" s="153"/>
      <c r="W50" s="153"/>
      <c r="X50" s="153"/>
      <c r="Y50" s="49"/>
      <c r="Z50" s="168"/>
      <c r="AA50" s="159"/>
      <c r="AB50" s="159"/>
      <c r="AC50" s="159"/>
      <c r="AD50" s="169"/>
      <c r="AE50" s="153"/>
      <c r="AF50" s="158"/>
      <c r="AG50" s="157"/>
      <c r="AH50" s="153"/>
      <c r="AI50" s="153"/>
      <c r="AJ50" s="153"/>
      <c r="AK50" s="158"/>
      <c r="AL50" s="162"/>
      <c r="AM50" s="163"/>
      <c r="AN50" s="57"/>
      <c r="AO50" s="162"/>
      <c r="AP50" s="163"/>
      <c r="AQ50" s="157"/>
      <c r="AR50" s="158"/>
      <c r="AS50" s="157"/>
      <c r="AT50" s="153"/>
      <c r="AU50" s="153"/>
      <c r="AV50" s="153"/>
      <c r="AW50" s="153"/>
      <c r="AX50" s="49"/>
      <c r="AY50" s="153"/>
      <c r="AZ50" s="153"/>
      <c r="BA50" s="153"/>
      <c r="BB50" s="153"/>
      <c r="BC50" s="153"/>
      <c r="BD50" s="153"/>
      <c r="BE50" s="153"/>
      <c r="BF50" s="158"/>
      <c r="BG50" s="160"/>
      <c r="BH50" s="157"/>
      <c r="BI50" s="153"/>
      <c r="BJ50" s="158"/>
      <c r="BK50" s="157"/>
      <c r="BL50" s="158"/>
      <c r="BM50" s="160"/>
      <c r="BN50" s="157"/>
      <c r="BO50" s="158"/>
      <c r="BP50" s="157"/>
      <c r="BQ50" s="153"/>
      <c r="BR50" s="158"/>
      <c r="BS50" s="160"/>
      <c r="BT50" s="157"/>
      <c r="BU50" s="153"/>
      <c r="BV50" s="153"/>
      <c r="BW50" s="49"/>
      <c r="BX50" s="153"/>
      <c r="BY50" s="153"/>
      <c r="BZ50" s="153"/>
      <c r="CA50" s="153"/>
      <c r="CB50" s="153"/>
      <c r="CC50" s="153"/>
      <c r="CD50" s="153"/>
      <c r="CE50" s="158"/>
      <c r="CF50" s="160"/>
      <c r="CG50" s="157"/>
      <c r="CH50" s="153"/>
      <c r="CI50" s="158"/>
      <c r="CJ50" s="157"/>
      <c r="CK50" s="158"/>
      <c r="CL50" s="160"/>
      <c r="CM50" s="157"/>
      <c r="CN50" s="158"/>
      <c r="CO50" s="157"/>
      <c r="CP50" s="153"/>
      <c r="CQ50" s="158"/>
      <c r="CR50" s="160"/>
      <c r="CS50" s="157"/>
      <c r="CT50" s="153"/>
      <c r="CU50" s="153"/>
    </row>
    <row r="51" spans="1:99" ht="6" customHeight="1">
      <c r="A51" s="153">
        <v>1</v>
      </c>
      <c r="B51" s="153" t="s">
        <v>85</v>
      </c>
      <c r="C51" s="153"/>
      <c r="D51" s="153"/>
      <c r="E51" s="153"/>
      <c r="F51" s="153" t="str">
        <f>VLOOKUP(F47,リスト!$A$15:$L$20,3)</f>
        <v>奥山</v>
      </c>
      <c r="G51" s="153"/>
      <c r="H51" s="158"/>
      <c r="I51" s="51"/>
      <c r="J51" s="157" t="str">
        <f>VLOOKUP(F47,リスト!$A$16:$L$20,4)</f>
        <v>吉村</v>
      </c>
      <c r="K51" s="153"/>
      <c r="L51" s="158"/>
      <c r="M51" s="157" t="s">
        <v>385</v>
      </c>
      <c r="N51" s="158"/>
      <c r="O51" s="51"/>
      <c r="P51" s="157">
        <v>2</v>
      </c>
      <c r="Q51" s="158"/>
      <c r="R51" s="157" t="str">
        <f>VLOOKUP(R47,リスト!$A$15:$L$20,3)</f>
        <v>上田</v>
      </c>
      <c r="S51" s="153"/>
      <c r="T51" s="158"/>
      <c r="U51" s="51"/>
      <c r="V51" s="157" t="str">
        <f>VLOOKUP(R47,リスト!$A$16:$L$20,4)</f>
        <v>下中</v>
      </c>
      <c r="W51" s="153"/>
      <c r="X51" s="153"/>
      <c r="Y51" s="49"/>
      <c r="Z51" s="153">
        <v>1</v>
      </c>
      <c r="AA51" s="153" t="s">
        <v>85</v>
      </c>
      <c r="AB51" s="153"/>
      <c r="AC51" s="153"/>
      <c r="AD51" s="153"/>
      <c r="AE51" s="153" t="str">
        <f>VLOOKUP(AE47,リスト!$A$15:$L$20,3)</f>
        <v>野村</v>
      </c>
      <c r="AF51" s="153"/>
      <c r="AG51" s="158"/>
      <c r="AH51" s="51"/>
      <c r="AI51" s="157" t="str">
        <f>VLOOKUP(AE47,リスト!$A$16:$L$20,4)</f>
        <v>中野</v>
      </c>
      <c r="AJ51" s="153"/>
      <c r="AK51" s="158"/>
      <c r="AL51" s="157" t="s">
        <v>385</v>
      </c>
      <c r="AM51" s="158"/>
      <c r="AN51" s="51"/>
      <c r="AO51" s="157">
        <v>3</v>
      </c>
      <c r="AP51" s="158"/>
      <c r="AQ51" s="157" t="str">
        <f>VLOOKUP(AQ47,リスト!$A$15:$L$20,3)</f>
        <v>堀切</v>
      </c>
      <c r="AR51" s="153"/>
      <c r="AS51" s="158"/>
      <c r="AT51" s="51"/>
      <c r="AU51" s="157" t="str">
        <f>VLOOKUP(AQ47,リスト!$A$16:$L$20,4)</f>
        <v>澤﨑</v>
      </c>
      <c r="AV51" s="153"/>
      <c r="AW51" s="153"/>
      <c r="AX51" s="49"/>
      <c r="AY51" s="153"/>
      <c r="AZ51" s="153"/>
      <c r="BA51" s="153"/>
      <c r="BB51" s="153"/>
      <c r="BC51" s="153"/>
      <c r="BD51" s="153"/>
      <c r="BE51" s="153"/>
      <c r="BF51" s="158"/>
      <c r="BG51" s="57"/>
      <c r="BH51" s="157"/>
      <c r="BI51" s="153"/>
      <c r="BJ51" s="158"/>
      <c r="BK51" s="157"/>
      <c r="BL51" s="158"/>
      <c r="BM51" s="57"/>
      <c r="BN51" s="157"/>
      <c r="BO51" s="158"/>
      <c r="BP51" s="157"/>
      <c r="BQ51" s="153"/>
      <c r="BR51" s="158"/>
      <c r="BS51" s="57"/>
      <c r="BT51" s="157"/>
      <c r="BU51" s="153"/>
      <c r="BV51" s="153"/>
      <c r="BW51" s="49"/>
      <c r="BX51" s="153"/>
      <c r="BY51" s="153"/>
      <c r="BZ51" s="153"/>
      <c r="CA51" s="153"/>
      <c r="CB51" s="153"/>
      <c r="CC51" s="153"/>
      <c r="CD51" s="153"/>
      <c r="CE51" s="158"/>
      <c r="CF51" s="57"/>
      <c r="CG51" s="157"/>
      <c r="CH51" s="153"/>
      <c r="CI51" s="158"/>
      <c r="CJ51" s="157"/>
      <c r="CK51" s="158"/>
      <c r="CL51" s="57"/>
      <c r="CM51" s="157"/>
      <c r="CN51" s="158"/>
      <c r="CO51" s="157"/>
      <c r="CP51" s="153"/>
      <c r="CQ51" s="158"/>
      <c r="CR51" s="57"/>
      <c r="CS51" s="157"/>
      <c r="CT51" s="153"/>
      <c r="CU51" s="153"/>
    </row>
    <row r="52" spans="1:99" ht="6" customHeight="1">
      <c r="A52" s="153"/>
      <c r="B52" s="153"/>
      <c r="C52" s="153"/>
      <c r="D52" s="153"/>
      <c r="E52" s="153"/>
      <c r="F52" s="153"/>
      <c r="G52" s="153"/>
      <c r="H52" s="158"/>
      <c r="I52" s="159" t="s">
        <v>83</v>
      </c>
      <c r="J52" s="157"/>
      <c r="K52" s="153"/>
      <c r="L52" s="158"/>
      <c r="M52" s="157"/>
      <c r="N52" s="158"/>
      <c r="O52" s="159" t="s">
        <v>67</v>
      </c>
      <c r="P52" s="157"/>
      <c r="Q52" s="158"/>
      <c r="R52" s="157"/>
      <c r="S52" s="153"/>
      <c r="T52" s="158"/>
      <c r="U52" s="159" t="s">
        <v>83</v>
      </c>
      <c r="V52" s="157"/>
      <c r="W52" s="153"/>
      <c r="X52" s="153"/>
      <c r="Y52" s="49"/>
      <c r="Z52" s="153"/>
      <c r="AA52" s="153"/>
      <c r="AB52" s="153"/>
      <c r="AC52" s="153"/>
      <c r="AD52" s="153"/>
      <c r="AE52" s="153"/>
      <c r="AF52" s="153"/>
      <c r="AG52" s="158"/>
      <c r="AH52" s="159" t="s">
        <v>83</v>
      </c>
      <c r="AI52" s="157"/>
      <c r="AJ52" s="153"/>
      <c r="AK52" s="158"/>
      <c r="AL52" s="157"/>
      <c r="AM52" s="158"/>
      <c r="AN52" s="159" t="s">
        <v>67</v>
      </c>
      <c r="AO52" s="157"/>
      <c r="AP52" s="158"/>
      <c r="AQ52" s="157"/>
      <c r="AR52" s="153"/>
      <c r="AS52" s="158"/>
      <c r="AT52" s="159" t="s">
        <v>83</v>
      </c>
      <c r="AU52" s="157"/>
      <c r="AV52" s="153"/>
      <c r="AW52" s="153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</row>
    <row r="53" spans="1:99" ht="6" customHeight="1">
      <c r="A53" s="153"/>
      <c r="B53" s="153"/>
      <c r="C53" s="153"/>
      <c r="D53" s="153"/>
      <c r="E53" s="153"/>
      <c r="F53" s="153"/>
      <c r="G53" s="153"/>
      <c r="H53" s="158"/>
      <c r="I53" s="160"/>
      <c r="J53" s="157"/>
      <c r="K53" s="153"/>
      <c r="L53" s="158"/>
      <c r="M53" s="157"/>
      <c r="N53" s="158"/>
      <c r="O53" s="160"/>
      <c r="P53" s="157"/>
      <c r="Q53" s="158"/>
      <c r="R53" s="157"/>
      <c r="S53" s="153"/>
      <c r="T53" s="158"/>
      <c r="U53" s="160"/>
      <c r="V53" s="157"/>
      <c r="W53" s="153"/>
      <c r="X53" s="153"/>
      <c r="Y53" s="49"/>
      <c r="Z53" s="153"/>
      <c r="AA53" s="153"/>
      <c r="AB53" s="153"/>
      <c r="AC53" s="153"/>
      <c r="AD53" s="153"/>
      <c r="AE53" s="153"/>
      <c r="AF53" s="153"/>
      <c r="AG53" s="158"/>
      <c r="AH53" s="160"/>
      <c r="AI53" s="157"/>
      <c r="AJ53" s="153"/>
      <c r="AK53" s="158"/>
      <c r="AL53" s="157"/>
      <c r="AM53" s="158"/>
      <c r="AN53" s="160"/>
      <c r="AO53" s="157"/>
      <c r="AP53" s="158"/>
      <c r="AQ53" s="157"/>
      <c r="AR53" s="153"/>
      <c r="AS53" s="158"/>
      <c r="AT53" s="160"/>
      <c r="AU53" s="157"/>
      <c r="AV53" s="153"/>
      <c r="AW53" s="153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</row>
    <row r="54" spans="1:99" ht="6" customHeight="1">
      <c r="A54" s="153"/>
      <c r="B54" s="153"/>
      <c r="C54" s="153"/>
      <c r="D54" s="153"/>
      <c r="E54" s="153"/>
      <c r="F54" s="153"/>
      <c r="G54" s="153"/>
      <c r="H54" s="158"/>
      <c r="I54" s="57"/>
      <c r="J54" s="157"/>
      <c r="K54" s="153"/>
      <c r="L54" s="158"/>
      <c r="M54" s="157"/>
      <c r="N54" s="158"/>
      <c r="O54" s="57"/>
      <c r="P54" s="157"/>
      <c r="Q54" s="158"/>
      <c r="R54" s="157"/>
      <c r="S54" s="153"/>
      <c r="T54" s="158"/>
      <c r="U54" s="57"/>
      <c r="V54" s="157"/>
      <c r="W54" s="153"/>
      <c r="X54" s="153"/>
      <c r="Y54" s="49"/>
      <c r="Z54" s="153"/>
      <c r="AA54" s="153"/>
      <c r="AB54" s="153"/>
      <c r="AC54" s="153"/>
      <c r="AD54" s="153"/>
      <c r="AE54" s="153"/>
      <c r="AF54" s="153"/>
      <c r="AG54" s="158"/>
      <c r="AH54" s="57"/>
      <c r="AI54" s="157"/>
      <c r="AJ54" s="153"/>
      <c r="AK54" s="158"/>
      <c r="AL54" s="157"/>
      <c r="AM54" s="158"/>
      <c r="AN54" s="57"/>
      <c r="AO54" s="157"/>
      <c r="AP54" s="158"/>
      <c r="AQ54" s="157"/>
      <c r="AR54" s="153"/>
      <c r="AS54" s="158"/>
      <c r="AT54" s="57"/>
      <c r="AU54" s="157"/>
      <c r="AV54" s="153"/>
      <c r="AW54" s="153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</row>
    <row r="55" spans="1:99" ht="6" customHeight="1">
      <c r="A55" s="153">
        <v>2</v>
      </c>
      <c r="B55" s="153" t="s">
        <v>66</v>
      </c>
      <c r="C55" s="153"/>
      <c r="D55" s="153"/>
      <c r="E55" s="153"/>
      <c r="F55" s="153" t="str">
        <f>VLOOKUP(F47,リスト!$A$16:AG44,5)</f>
        <v>河田</v>
      </c>
      <c r="G55" s="153"/>
      <c r="H55" s="158"/>
      <c r="I55" s="51"/>
      <c r="J55" s="157" t="str">
        <f>VLOOKUP(F47,リスト!$A$16:$L$20,6)</f>
        <v>柿谷</v>
      </c>
      <c r="K55" s="153"/>
      <c r="L55" s="158"/>
      <c r="M55" s="157" t="s">
        <v>385</v>
      </c>
      <c r="N55" s="158"/>
      <c r="O55" s="51"/>
      <c r="P55" s="157">
        <v>1</v>
      </c>
      <c r="Q55" s="158"/>
      <c r="R55" s="157" t="str">
        <f>VLOOKUP(R47,リスト!$A$16:AS44,5)</f>
        <v>南口</v>
      </c>
      <c r="S55" s="153"/>
      <c r="T55" s="158"/>
      <c r="U55" s="51"/>
      <c r="V55" s="157" t="str">
        <f>VLOOKUP(R47,リスト!$A$16:$L$20,6)</f>
        <v>青木</v>
      </c>
      <c r="W55" s="153"/>
      <c r="X55" s="153"/>
      <c r="Y55" s="49"/>
      <c r="Z55" s="153">
        <v>2</v>
      </c>
      <c r="AA55" s="153" t="s">
        <v>66</v>
      </c>
      <c r="AB55" s="153"/>
      <c r="AC55" s="153"/>
      <c r="AD55" s="153"/>
      <c r="AE55" s="153" t="str">
        <f>VLOOKUP(AE47,リスト!$A$16:BF44,5)</f>
        <v>家根</v>
      </c>
      <c r="AF55" s="153"/>
      <c r="AG55" s="158"/>
      <c r="AH55" s="51"/>
      <c r="AI55" s="157" t="str">
        <f>VLOOKUP(AE47,リスト!$A$16:$L$20,6)</f>
        <v>坂本</v>
      </c>
      <c r="AJ55" s="153"/>
      <c r="AK55" s="158"/>
      <c r="AL55" s="157">
        <v>0</v>
      </c>
      <c r="AM55" s="158"/>
      <c r="AN55" s="51"/>
      <c r="AO55" s="157" t="s">
        <v>385</v>
      </c>
      <c r="AP55" s="158"/>
      <c r="AQ55" s="157" t="str">
        <f>VLOOKUP(AQ47,リスト!$A$16:BR44,5)</f>
        <v>桑野</v>
      </c>
      <c r="AR55" s="153"/>
      <c r="AS55" s="158"/>
      <c r="AT55" s="51"/>
      <c r="AU55" s="157" t="str">
        <f>VLOOKUP(AQ47,リスト!$A$16:$L$20,6)</f>
        <v>和田</v>
      </c>
      <c r="AV55" s="153"/>
      <c r="AW55" s="153"/>
      <c r="AX55" s="49"/>
      <c r="AY55" s="164" t="s">
        <v>109</v>
      </c>
      <c r="AZ55" s="160"/>
      <c r="BA55" s="160"/>
      <c r="BB55" s="160"/>
      <c r="BC55" s="165"/>
      <c r="BD55" s="153">
        <v>2</v>
      </c>
      <c r="BE55" s="158"/>
      <c r="BF55" s="157" t="str">
        <f>VLOOKUP(BD55,リスト!$A$15:$L$20,2)</f>
        <v>和歌山県</v>
      </c>
      <c r="BG55" s="153"/>
      <c r="BH55" s="153"/>
      <c r="BI55" s="153"/>
      <c r="BJ55" s="158"/>
      <c r="BK55" s="162">
        <v>0</v>
      </c>
      <c r="BL55" s="163"/>
      <c r="BM55" s="51"/>
      <c r="BN55" s="162" t="s">
        <v>393</v>
      </c>
      <c r="BO55" s="163"/>
      <c r="BP55" s="157">
        <v>4</v>
      </c>
      <c r="BQ55" s="158"/>
      <c r="BR55" s="157" t="str">
        <f>VLOOKUP(BP55,リスト!$A$15:$L$20,2)</f>
        <v>大阪府</v>
      </c>
      <c r="BS55" s="153"/>
      <c r="BT55" s="153"/>
      <c r="BU55" s="153"/>
      <c r="BV55" s="153"/>
      <c r="BW55" s="49"/>
      <c r="BX55" s="164" t="s">
        <v>109</v>
      </c>
      <c r="BY55" s="160"/>
      <c r="BZ55" s="160"/>
      <c r="CA55" s="160"/>
      <c r="CB55" s="165"/>
      <c r="CC55" s="153">
        <v>1</v>
      </c>
      <c r="CD55" s="158"/>
      <c r="CE55" s="157" t="str">
        <f>VLOOKUP(CC55,リスト!$A$15:$L$20,2)</f>
        <v>奈良県</v>
      </c>
      <c r="CF55" s="153"/>
      <c r="CG55" s="153"/>
      <c r="CH55" s="153"/>
      <c r="CI55" s="158"/>
      <c r="CJ55" s="162" t="s">
        <v>386</v>
      </c>
      <c r="CK55" s="163"/>
      <c r="CL55" s="51"/>
      <c r="CM55" s="162">
        <v>2</v>
      </c>
      <c r="CN55" s="163"/>
      <c r="CO55" s="157">
        <v>5</v>
      </c>
      <c r="CP55" s="158"/>
      <c r="CQ55" s="157" t="str">
        <f>VLOOKUP(CO55,リスト!$A$15:$L$20,2)</f>
        <v>滋賀県</v>
      </c>
      <c r="CR55" s="153"/>
      <c r="CS55" s="153"/>
      <c r="CT55" s="153"/>
      <c r="CU55" s="153"/>
    </row>
    <row r="56" spans="1:99" ht="6" customHeight="1">
      <c r="A56" s="153"/>
      <c r="B56" s="153"/>
      <c r="C56" s="153"/>
      <c r="D56" s="153"/>
      <c r="E56" s="153"/>
      <c r="F56" s="153"/>
      <c r="G56" s="153"/>
      <c r="H56" s="158"/>
      <c r="I56" s="159" t="s">
        <v>83</v>
      </c>
      <c r="J56" s="157"/>
      <c r="K56" s="153"/>
      <c r="L56" s="158"/>
      <c r="M56" s="157"/>
      <c r="N56" s="158"/>
      <c r="O56" s="159" t="s">
        <v>67</v>
      </c>
      <c r="P56" s="157"/>
      <c r="Q56" s="158"/>
      <c r="R56" s="157"/>
      <c r="S56" s="153"/>
      <c r="T56" s="158"/>
      <c r="U56" s="159" t="s">
        <v>83</v>
      </c>
      <c r="V56" s="157"/>
      <c r="W56" s="153"/>
      <c r="X56" s="153"/>
      <c r="Y56" s="49"/>
      <c r="Z56" s="153"/>
      <c r="AA56" s="153"/>
      <c r="AB56" s="153"/>
      <c r="AC56" s="153"/>
      <c r="AD56" s="153"/>
      <c r="AE56" s="153"/>
      <c r="AF56" s="153"/>
      <c r="AG56" s="158"/>
      <c r="AH56" s="159" t="s">
        <v>83</v>
      </c>
      <c r="AI56" s="157"/>
      <c r="AJ56" s="153"/>
      <c r="AK56" s="158"/>
      <c r="AL56" s="157"/>
      <c r="AM56" s="158"/>
      <c r="AN56" s="159" t="s">
        <v>67</v>
      </c>
      <c r="AO56" s="157"/>
      <c r="AP56" s="158"/>
      <c r="AQ56" s="157"/>
      <c r="AR56" s="153"/>
      <c r="AS56" s="158"/>
      <c r="AT56" s="159" t="s">
        <v>83</v>
      </c>
      <c r="AU56" s="157"/>
      <c r="AV56" s="153"/>
      <c r="AW56" s="153"/>
      <c r="AX56" s="49"/>
      <c r="AY56" s="166"/>
      <c r="AZ56" s="161"/>
      <c r="BA56" s="161"/>
      <c r="BB56" s="161"/>
      <c r="BC56" s="167"/>
      <c r="BD56" s="153"/>
      <c r="BE56" s="158"/>
      <c r="BF56" s="157"/>
      <c r="BG56" s="153"/>
      <c r="BH56" s="153"/>
      <c r="BI56" s="153"/>
      <c r="BJ56" s="158"/>
      <c r="BK56" s="162"/>
      <c r="BL56" s="163"/>
      <c r="BM56" s="159" t="s">
        <v>67</v>
      </c>
      <c r="BN56" s="162"/>
      <c r="BO56" s="163"/>
      <c r="BP56" s="157"/>
      <c r="BQ56" s="158"/>
      <c r="BR56" s="157"/>
      <c r="BS56" s="153"/>
      <c r="BT56" s="153"/>
      <c r="BU56" s="153"/>
      <c r="BV56" s="153"/>
      <c r="BW56" s="49"/>
      <c r="BX56" s="166"/>
      <c r="BY56" s="161"/>
      <c r="BZ56" s="161"/>
      <c r="CA56" s="161"/>
      <c r="CB56" s="167"/>
      <c r="CC56" s="153"/>
      <c r="CD56" s="158"/>
      <c r="CE56" s="157"/>
      <c r="CF56" s="153"/>
      <c r="CG56" s="153"/>
      <c r="CH56" s="153"/>
      <c r="CI56" s="158"/>
      <c r="CJ56" s="162"/>
      <c r="CK56" s="163"/>
      <c r="CL56" s="159" t="s">
        <v>67</v>
      </c>
      <c r="CM56" s="162"/>
      <c r="CN56" s="163"/>
      <c r="CO56" s="157"/>
      <c r="CP56" s="158"/>
      <c r="CQ56" s="157"/>
      <c r="CR56" s="153"/>
      <c r="CS56" s="153"/>
      <c r="CT56" s="153"/>
      <c r="CU56" s="153"/>
    </row>
    <row r="57" spans="1:99" ht="6" customHeight="1">
      <c r="A57" s="153"/>
      <c r="B57" s="153"/>
      <c r="C57" s="153"/>
      <c r="D57" s="153"/>
      <c r="E57" s="153"/>
      <c r="F57" s="153"/>
      <c r="G57" s="153"/>
      <c r="H57" s="158"/>
      <c r="I57" s="160"/>
      <c r="J57" s="157"/>
      <c r="K57" s="153"/>
      <c r="L57" s="158"/>
      <c r="M57" s="157"/>
      <c r="N57" s="158"/>
      <c r="O57" s="160"/>
      <c r="P57" s="157"/>
      <c r="Q57" s="158"/>
      <c r="R57" s="157"/>
      <c r="S57" s="153"/>
      <c r="T57" s="158"/>
      <c r="U57" s="160"/>
      <c r="V57" s="157"/>
      <c r="W57" s="153"/>
      <c r="X57" s="153"/>
      <c r="Y57" s="49"/>
      <c r="Z57" s="153"/>
      <c r="AA57" s="153"/>
      <c r="AB57" s="153"/>
      <c r="AC57" s="153"/>
      <c r="AD57" s="153"/>
      <c r="AE57" s="153"/>
      <c r="AF57" s="153"/>
      <c r="AG57" s="158"/>
      <c r="AH57" s="160"/>
      <c r="AI57" s="157"/>
      <c r="AJ57" s="153"/>
      <c r="AK57" s="158"/>
      <c r="AL57" s="157"/>
      <c r="AM57" s="158"/>
      <c r="AN57" s="160"/>
      <c r="AO57" s="157"/>
      <c r="AP57" s="158"/>
      <c r="AQ57" s="157"/>
      <c r="AR57" s="153"/>
      <c r="AS57" s="158"/>
      <c r="AT57" s="160"/>
      <c r="AU57" s="157"/>
      <c r="AV57" s="153"/>
      <c r="AW57" s="153"/>
      <c r="AX57" s="49"/>
      <c r="AY57" s="166"/>
      <c r="AZ57" s="161"/>
      <c r="BA57" s="161"/>
      <c r="BB57" s="161"/>
      <c r="BC57" s="167"/>
      <c r="BD57" s="153"/>
      <c r="BE57" s="158"/>
      <c r="BF57" s="157"/>
      <c r="BG57" s="153"/>
      <c r="BH57" s="153"/>
      <c r="BI57" s="153"/>
      <c r="BJ57" s="158"/>
      <c r="BK57" s="162"/>
      <c r="BL57" s="163"/>
      <c r="BM57" s="160"/>
      <c r="BN57" s="162"/>
      <c r="BO57" s="163"/>
      <c r="BP57" s="157"/>
      <c r="BQ57" s="158"/>
      <c r="BR57" s="157"/>
      <c r="BS57" s="153"/>
      <c r="BT57" s="153"/>
      <c r="BU57" s="153"/>
      <c r="BV57" s="153"/>
      <c r="BW57" s="49"/>
      <c r="BX57" s="166"/>
      <c r="BY57" s="161"/>
      <c r="BZ57" s="161"/>
      <c r="CA57" s="161"/>
      <c r="CB57" s="167"/>
      <c r="CC57" s="153"/>
      <c r="CD57" s="158"/>
      <c r="CE57" s="157"/>
      <c r="CF57" s="153"/>
      <c r="CG57" s="153"/>
      <c r="CH57" s="153"/>
      <c r="CI57" s="158"/>
      <c r="CJ57" s="162"/>
      <c r="CK57" s="163"/>
      <c r="CL57" s="160"/>
      <c r="CM57" s="162"/>
      <c r="CN57" s="163"/>
      <c r="CO57" s="157"/>
      <c r="CP57" s="158"/>
      <c r="CQ57" s="157"/>
      <c r="CR57" s="153"/>
      <c r="CS57" s="153"/>
      <c r="CT57" s="153"/>
      <c r="CU57" s="153"/>
    </row>
    <row r="58" spans="1:99" ht="6" customHeight="1">
      <c r="A58" s="153"/>
      <c r="B58" s="153"/>
      <c r="C58" s="153"/>
      <c r="D58" s="153"/>
      <c r="E58" s="153"/>
      <c r="F58" s="153"/>
      <c r="G58" s="153"/>
      <c r="H58" s="158"/>
      <c r="I58" s="57"/>
      <c r="J58" s="157"/>
      <c r="K58" s="153"/>
      <c r="L58" s="158"/>
      <c r="M58" s="157"/>
      <c r="N58" s="158"/>
      <c r="O58" s="57"/>
      <c r="P58" s="157"/>
      <c r="Q58" s="158"/>
      <c r="R58" s="157"/>
      <c r="S58" s="153"/>
      <c r="T58" s="158"/>
      <c r="U58" s="57"/>
      <c r="V58" s="157"/>
      <c r="W58" s="153"/>
      <c r="X58" s="153"/>
      <c r="Y58" s="49"/>
      <c r="Z58" s="153"/>
      <c r="AA58" s="153"/>
      <c r="AB58" s="153"/>
      <c r="AC58" s="153"/>
      <c r="AD58" s="153"/>
      <c r="AE58" s="153"/>
      <c r="AF58" s="153"/>
      <c r="AG58" s="158"/>
      <c r="AH58" s="57"/>
      <c r="AI58" s="157"/>
      <c r="AJ58" s="153"/>
      <c r="AK58" s="158"/>
      <c r="AL58" s="157"/>
      <c r="AM58" s="158"/>
      <c r="AN58" s="57"/>
      <c r="AO58" s="157"/>
      <c r="AP58" s="158"/>
      <c r="AQ58" s="157"/>
      <c r="AR58" s="153"/>
      <c r="AS58" s="158"/>
      <c r="AT58" s="57"/>
      <c r="AU58" s="157"/>
      <c r="AV58" s="153"/>
      <c r="AW58" s="153"/>
      <c r="AX58" s="49"/>
      <c r="AY58" s="168"/>
      <c r="AZ58" s="159"/>
      <c r="BA58" s="159"/>
      <c r="BB58" s="159"/>
      <c r="BC58" s="169"/>
      <c r="BD58" s="153"/>
      <c r="BE58" s="158"/>
      <c r="BF58" s="157"/>
      <c r="BG58" s="153"/>
      <c r="BH58" s="153"/>
      <c r="BI58" s="153"/>
      <c r="BJ58" s="158"/>
      <c r="BK58" s="162"/>
      <c r="BL58" s="163"/>
      <c r="BM58" s="57"/>
      <c r="BN58" s="162"/>
      <c r="BO58" s="163"/>
      <c r="BP58" s="157"/>
      <c r="BQ58" s="158"/>
      <c r="BR58" s="157"/>
      <c r="BS58" s="153"/>
      <c r="BT58" s="153"/>
      <c r="BU58" s="153"/>
      <c r="BV58" s="153"/>
      <c r="BW58" s="49"/>
      <c r="BX58" s="168"/>
      <c r="BY58" s="159"/>
      <c r="BZ58" s="159"/>
      <c r="CA58" s="159"/>
      <c r="CB58" s="169"/>
      <c r="CC58" s="153"/>
      <c r="CD58" s="158"/>
      <c r="CE58" s="157"/>
      <c r="CF58" s="153"/>
      <c r="CG58" s="153"/>
      <c r="CH58" s="153"/>
      <c r="CI58" s="158"/>
      <c r="CJ58" s="162"/>
      <c r="CK58" s="163"/>
      <c r="CL58" s="57"/>
      <c r="CM58" s="162"/>
      <c r="CN58" s="163"/>
      <c r="CO58" s="157"/>
      <c r="CP58" s="158"/>
      <c r="CQ58" s="157"/>
      <c r="CR58" s="153"/>
      <c r="CS58" s="153"/>
      <c r="CT58" s="153"/>
      <c r="CU58" s="153"/>
    </row>
    <row r="59" spans="1:99" ht="6" customHeight="1">
      <c r="A59" s="153">
        <v>3</v>
      </c>
      <c r="B59" s="153" t="s">
        <v>84</v>
      </c>
      <c r="C59" s="153"/>
      <c r="D59" s="153"/>
      <c r="E59" s="153"/>
      <c r="F59" s="153" t="str">
        <f>VLOOKUP(F47,リスト!$A$16:$L$20,7)</f>
        <v>岡田</v>
      </c>
      <c r="G59" s="153"/>
      <c r="H59" s="158"/>
      <c r="I59" s="51"/>
      <c r="J59" s="157" t="str">
        <f>VLOOKUP(F47,リスト!$A$16:$L$20,8)</f>
        <v>内田</v>
      </c>
      <c r="K59" s="153"/>
      <c r="L59" s="158"/>
      <c r="M59" s="157">
        <v>0</v>
      </c>
      <c r="N59" s="158"/>
      <c r="O59" s="51"/>
      <c r="P59" s="157" t="s">
        <v>385</v>
      </c>
      <c r="Q59" s="158"/>
      <c r="R59" s="157" t="str">
        <f>VLOOKUP(R47,リスト!$A$16:$L$20,7)</f>
        <v>榎本</v>
      </c>
      <c r="S59" s="153"/>
      <c r="T59" s="158"/>
      <c r="U59" s="51"/>
      <c r="V59" s="157" t="str">
        <f>VLOOKUP(R47,リスト!$A$16:$L$20,8)</f>
        <v>石川</v>
      </c>
      <c r="W59" s="153"/>
      <c r="X59" s="153"/>
      <c r="Y59" s="49"/>
      <c r="Z59" s="153">
        <v>3</v>
      </c>
      <c r="AA59" s="153" t="s">
        <v>84</v>
      </c>
      <c r="AB59" s="153"/>
      <c r="AC59" s="153"/>
      <c r="AD59" s="153"/>
      <c r="AE59" s="153" t="str">
        <f>VLOOKUP(AE47,リスト!$A$16:$L$20,7)</f>
        <v>山本</v>
      </c>
      <c r="AF59" s="153"/>
      <c r="AG59" s="158"/>
      <c r="AH59" s="51"/>
      <c r="AI59" s="157" t="str">
        <f>VLOOKUP(AE47,リスト!$A$16:$L$20,8)</f>
        <v>金山</v>
      </c>
      <c r="AJ59" s="153"/>
      <c r="AK59" s="158"/>
      <c r="AL59" s="157" t="s">
        <v>385</v>
      </c>
      <c r="AM59" s="158"/>
      <c r="AN59" s="51"/>
      <c r="AO59" s="157">
        <v>1</v>
      </c>
      <c r="AP59" s="158"/>
      <c r="AQ59" s="157" t="str">
        <f>VLOOKUP(AQ47,リスト!$A$16:$L$20,7)</f>
        <v>岡山</v>
      </c>
      <c r="AR59" s="153"/>
      <c r="AS59" s="158"/>
      <c r="AT59" s="51"/>
      <c r="AU59" s="157" t="str">
        <f>VLOOKUP(AQ47,リスト!$A$16:$L$20,8)</f>
        <v>白石</v>
      </c>
      <c r="AV59" s="153"/>
      <c r="AW59" s="153"/>
      <c r="AX59" s="49"/>
      <c r="AY59" s="153">
        <v>1</v>
      </c>
      <c r="AZ59" s="153" t="s">
        <v>85</v>
      </c>
      <c r="BA59" s="153"/>
      <c r="BB59" s="153"/>
      <c r="BC59" s="153"/>
      <c r="BD59" s="153" t="str">
        <f>VLOOKUP(BD55,リスト!$A$15:$L$20,3)</f>
        <v>上田</v>
      </c>
      <c r="BE59" s="153"/>
      <c r="BF59" s="158"/>
      <c r="BG59" s="51"/>
      <c r="BH59" s="157" t="str">
        <f>VLOOKUP(BD55,リスト!$A$16:$L$20,4)</f>
        <v>下中</v>
      </c>
      <c r="BI59" s="153"/>
      <c r="BJ59" s="158"/>
      <c r="BK59" s="157">
        <v>2</v>
      </c>
      <c r="BL59" s="158"/>
      <c r="BM59" s="51"/>
      <c r="BN59" s="157" t="s">
        <v>385</v>
      </c>
      <c r="BO59" s="158"/>
      <c r="BP59" s="157" t="str">
        <f>VLOOKUP(BP55,リスト!$A$15:$L$20,3)</f>
        <v>堀切</v>
      </c>
      <c r="BQ59" s="153"/>
      <c r="BR59" s="158"/>
      <c r="BS59" s="51"/>
      <c r="BT59" s="157" t="str">
        <f>VLOOKUP(BP55,リスト!$A$16:$L$20,4)</f>
        <v>澤﨑</v>
      </c>
      <c r="BU59" s="153"/>
      <c r="BV59" s="153"/>
      <c r="BW59" s="49"/>
      <c r="BX59" s="153">
        <v>1</v>
      </c>
      <c r="BY59" s="153" t="s">
        <v>85</v>
      </c>
      <c r="BZ59" s="153"/>
      <c r="CA59" s="153"/>
      <c r="CB59" s="153"/>
      <c r="CC59" s="153" t="str">
        <f>VLOOKUP(CC55,リスト!$A$15:$L$20,3)</f>
        <v>奥山</v>
      </c>
      <c r="CD59" s="153"/>
      <c r="CE59" s="158"/>
      <c r="CF59" s="51"/>
      <c r="CG59" s="157" t="str">
        <f>VLOOKUP(CC55,リスト!$A$16:$L$20,4)</f>
        <v>吉村</v>
      </c>
      <c r="CH59" s="153"/>
      <c r="CI59" s="158"/>
      <c r="CJ59" s="157">
        <v>2</v>
      </c>
      <c r="CK59" s="158"/>
      <c r="CL59" s="51"/>
      <c r="CM59" s="157" t="s">
        <v>385</v>
      </c>
      <c r="CN59" s="158"/>
      <c r="CO59" s="157" t="str">
        <f>VLOOKUP(CO55,リスト!$A$15:$L$20,3)</f>
        <v>林</v>
      </c>
      <c r="CP59" s="153"/>
      <c r="CQ59" s="158"/>
      <c r="CR59" s="51"/>
      <c r="CS59" s="157" t="str">
        <f>VLOOKUP(CO55,リスト!$A$16:$L$20,4)</f>
        <v>上門</v>
      </c>
      <c r="CT59" s="153"/>
      <c r="CU59" s="153"/>
    </row>
    <row r="60" spans="1:99" ht="6" customHeight="1">
      <c r="A60" s="153"/>
      <c r="B60" s="153"/>
      <c r="C60" s="153"/>
      <c r="D60" s="153"/>
      <c r="E60" s="153"/>
      <c r="F60" s="153"/>
      <c r="G60" s="153"/>
      <c r="H60" s="158"/>
      <c r="I60" s="159" t="s">
        <v>83</v>
      </c>
      <c r="J60" s="157"/>
      <c r="K60" s="153"/>
      <c r="L60" s="158"/>
      <c r="M60" s="157"/>
      <c r="N60" s="158"/>
      <c r="O60" s="159" t="s">
        <v>67</v>
      </c>
      <c r="P60" s="157"/>
      <c r="Q60" s="158"/>
      <c r="R60" s="157"/>
      <c r="S60" s="153"/>
      <c r="T60" s="158"/>
      <c r="U60" s="159" t="s">
        <v>83</v>
      </c>
      <c r="V60" s="157"/>
      <c r="W60" s="153"/>
      <c r="X60" s="153"/>
      <c r="Y60" s="49"/>
      <c r="Z60" s="153"/>
      <c r="AA60" s="153"/>
      <c r="AB60" s="153"/>
      <c r="AC60" s="153"/>
      <c r="AD60" s="153"/>
      <c r="AE60" s="153"/>
      <c r="AF60" s="153"/>
      <c r="AG60" s="158"/>
      <c r="AH60" s="159" t="s">
        <v>83</v>
      </c>
      <c r="AI60" s="157"/>
      <c r="AJ60" s="153"/>
      <c r="AK60" s="158"/>
      <c r="AL60" s="157"/>
      <c r="AM60" s="158"/>
      <c r="AN60" s="159" t="s">
        <v>67</v>
      </c>
      <c r="AO60" s="157"/>
      <c r="AP60" s="158"/>
      <c r="AQ60" s="157"/>
      <c r="AR60" s="153"/>
      <c r="AS60" s="158"/>
      <c r="AT60" s="159" t="s">
        <v>83</v>
      </c>
      <c r="AU60" s="157"/>
      <c r="AV60" s="153"/>
      <c r="AW60" s="153"/>
      <c r="AX60" s="49"/>
      <c r="AY60" s="153"/>
      <c r="AZ60" s="153"/>
      <c r="BA60" s="153"/>
      <c r="BB60" s="153"/>
      <c r="BC60" s="153"/>
      <c r="BD60" s="153"/>
      <c r="BE60" s="153"/>
      <c r="BF60" s="158"/>
      <c r="BG60" s="159" t="s">
        <v>83</v>
      </c>
      <c r="BH60" s="157"/>
      <c r="BI60" s="153"/>
      <c r="BJ60" s="158"/>
      <c r="BK60" s="157"/>
      <c r="BL60" s="158"/>
      <c r="BM60" s="159" t="s">
        <v>67</v>
      </c>
      <c r="BN60" s="157"/>
      <c r="BO60" s="158"/>
      <c r="BP60" s="157"/>
      <c r="BQ60" s="153"/>
      <c r="BR60" s="158"/>
      <c r="BS60" s="159" t="s">
        <v>83</v>
      </c>
      <c r="BT60" s="157"/>
      <c r="BU60" s="153"/>
      <c r="BV60" s="153"/>
      <c r="BW60" s="49"/>
      <c r="BX60" s="153"/>
      <c r="BY60" s="153"/>
      <c r="BZ60" s="153"/>
      <c r="CA60" s="153"/>
      <c r="CB60" s="153"/>
      <c r="CC60" s="153"/>
      <c r="CD60" s="153"/>
      <c r="CE60" s="158"/>
      <c r="CF60" s="159" t="s">
        <v>83</v>
      </c>
      <c r="CG60" s="157"/>
      <c r="CH60" s="153"/>
      <c r="CI60" s="158"/>
      <c r="CJ60" s="157"/>
      <c r="CK60" s="158"/>
      <c r="CL60" s="159" t="s">
        <v>67</v>
      </c>
      <c r="CM60" s="157"/>
      <c r="CN60" s="158"/>
      <c r="CO60" s="157"/>
      <c r="CP60" s="153"/>
      <c r="CQ60" s="158"/>
      <c r="CR60" s="159" t="s">
        <v>83</v>
      </c>
      <c r="CS60" s="157"/>
      <c r="CT60" s="153"/>
      <c r="CU60" s="153"/>
    </row>
    <row r="61" spans="1:99" ht="6" customHeight="1">
      <c r="A61" s="153"/>
      <c r="B61" s="153"/>
      <c r="C61" s="153"/>
      <c r="D61" s="153"/>
      <c r="E61" s="153"/>
      <c r="F61" s="153"/>
      <c r="G61" s="153"/>
      <c r="H61" s="158"/>
      <c r="I61" s="160"/>
      <c r="J61" s="157"/>
      <c r="K61" s="153"/>
      <c r="L61" s="158"/>
      <c r="M61" s="157"/>
      <c r="N61" s="158"/>
      <c r="O61" s="160"/>
      <c r="P61" s="157"/>
      <c r="Q61" s="158"/>
      <c r="R61" s="157"/>
      <c r="S61" s="153"/>
      <c r="T61" s="158"/>
      <c r="U61" s="160"/>
      <c r="V61" s="157"/>
      <c r="W61" s="153"/>
      <c r="X61" s="153"/>
      <c r="Y61" s="49"/>
      <c r="Z61" s="153"/>
      <c r="AA61" s="153"/>
      <c r="AB61" s="153"/>
      <c r="AC61" s="153"/>
      <c r="AD61" s="153"/>
      <c r="AE61" s="153"/>
      <c r="AF61" s="153"/>
      <c r="AG61" s="158"/>
      <c r="AH61" s="160"/>
      <c r="AI61" s="157"/>
      <c r="AJ61" s="153"/>
      <c r="AK61" s="158"/>
      <c r="AL61" s="157"/>
      <c r="AM61" s="158"/>
      <c r="AN61" s="160"/>
      <c r="AO61" s="157"/>
      <c r="AP61" s="158"/>
      <c r="AQ61" s="157"/>
      <c r="AR61" s="153"/>
      <c r="AS61" s="158"/>
      <c r="AT61" s="160"/>
      <c r="AU61" s="157"/>
      <c r="AV61" s="153"/>
      <c r="AW61" s="153"/>
      <c r="AX61" s="49"/>
      <c r="AY61" s="153"/>
      <c r="AZ61" s="153"/>
      <c r="BA61" s="153"/>
      <c r="BB61" s="153"/>
      <c r="BC61" s="153"/>
      <c r="BD61" s="153"/>
      <c r="BE61" s="153"/>
      <c r="BF61" s="158"/>
      <c r="BG61" s="160"/>
      <c r="BH61" s="157"/>
      <c r="BI61" s="153"/>
      <c r="BJ61" s="158"/>
      <c r="BK61" s="157"/>
      <c r="BL61" s="158"/>
      <c r="BM61" s="160"/>
      <c r="BN61" s="157"/>
      <c r="BO61" s="158"/>
      <c r="BP61" s="157"/>
      <c r="BQ61" s="153"/>
      <c r="BR61" s="158"/>
      <c r="BS61" s="160"/>
      <c r="BT61" s="157"/>
      <c r="BU61" s="153"/>
      <c r="BV61" s="153"/>
      <c r="BW61" s="49"/>
      <c r="BX61" s="153"/>
      <c r="BY61" s="153"/>
      <c r="BZ61" s="153"/>
      <c r="CA61" s="153"/>
      <c r="CB61" s="153"/>
      <c r="CC61" s="153"/>
      <c r="CD61" s="153"/>
      <c r="CE61" s="158"/>
      <c r="CF61" s="160"/>
      <c r="CG61" s="157"/>
      <c r="CH61" s="153"/>
      <c r="CI61" s="158"/>
      <c r="CJ61" s="157"/>
      <c r="CK61" s="158"/>
      <c r="CL61" s="160"/>
      <c r="CM61" s="157"/>
      <c r="CN61" s="158"/>
      <c r="CO61" s="157"/>
      <c r="CP61" s="153"/>
      <c r="CQ61" s="158"/>
      <c r="CR61" s="160"/>
      <c r="CS61" s="157"/>
      <c r="CT61" s="153"/>
      <c r="CU61" s="153"/>
    </row>
    <row r="62" spans="1:99" ht="6" customHeight="1">
      <c r="A62" s="153"/>
      <c r="B62" s="153"/>
      <c r="C62" s="153"/>
      <c r="D62" s="153"/>
      <c r="E62" s="153"/>
      <c r="F62" s="153"/>
      <c r="G62" s="153"/>
      <c r="H62" s="158"/>
      <c r="I62" s="57"/>
      <c r="J62" s="157"/>
      <c r="K62" s="153"/>
      <c r="L62" s="158"/>
      <c r="M62" s="157"/>
      <c r="N62" s="158"/>
      <c r="O62" s="57"/>
      <c r="P62" s="157"/>
      <c r="Q62" s="158"/>
      <c r="R62" s="157"/>
      <c r="S62" s="153"/>
      <c r="T62" s="158"/>
      <c r="U62" s="57"/>
      <c r="V62" s="157"/>
      <c r="W62" s="153"/>
      <c r="X62" s="153"/>
      <c r="Y62" s="49"/>
      <c r="Z62" s="153"/>
      <c r="AA62" s="153"/>
      <c r="AB62" s="153"/>
      <c r="AC62" s="153"/>
      <c r="AD62" s="153"/>
      <c r="AE62" s="153"/>
      <c r="AF62" s="153"/>
      <c r="AG62" s="158"/>
      <c r="AH62" s="57"/>
      <c r="AI62" s="157"/>
      <c r="AJ62" s="153"/>
      <c r="AK62" s="158"/>
      <c r="AL62" s="157"/>
      <c r="AM62" s="158"/>
      <c r="AN62" s="57"/>
      <c r="AO62" s="157"/>
      <c r="AP62" s="158"/>
      <c r="AQ62" s="157"/>
      <c r="AR62" s="153"/>
      <c r="AS62" s="158"/>
      <c r="AT62" s="57"/>
      <c r="AU62" s="157"/>
      <c r="AV62" s="153"/>
      <c r="AW62" s="153"/>
      <c r="AX62" s="49"/>
      <c r="AY62" s="153"/>
      <c r="AZ62" s="153"/>
      <c r="BA62" s="153"/>
      <c r="BB62" s="153"/>
      <c r="BC62" s="153"/>
      <c r="BD62" s="153"/>
      <c r="BE62" s="153"/>
      <c r="BF62" s="158"/>
      <c r="BG62" s="57"/>
      <c r="BH62" s="157"/>
      <c r="BI62" s="153"/>
      <c r="BJ62" s="158"/>
      <c r="BK62" s="157"/>
      <c r="BL62" s="158"/>
      <c r="BM62" s="57"/>
      <c r="BN62" s="157"/>
      <c r="BO62" s="158"/>
      <c r="BP62" s="157"/>
      <c r="BQ62" s="153"/>
      <c r="BR62" s="158"/>
      <c r="BS62" s="57"/>
      <c r="BT62" s="157"/>
      <c r="BU62" s="153"/>
      <c r="BV62" s="153"/>
      <c r="BW62" s="49"/>
      <c r="BX62" s="153"/>
      <c r="BY62" s="153"/>
      <c r="BZ62" s="153"/>
      <c r="CA62" s="153"/>
      <c r="CB62" s="153"/>
      <c r="CC62" s="153"/>
      <c r="CD62" s="153"/>
      <c r="CE62" s="158"/>
      <c r="CF62" s="57"/>
      <c r="CG62" s="157"/>
      <c r="CH62" s="153"/>
      <c r="CI62" s="158"/>
      <c r="CJ62" s="157"/>
      <c r="CK62" s="158"/>
      <c r="CL62" s="57"/>
      <c r="CM62" s="157"/>
      <c r="CN62" s="158"/>
      <c r="CO62" s="157"/>
      <c r="CP62" s="153"/>
      <c r="CQ62" s="158"/>
      <c r="CR62" s="57"/>
      <c r="CS62" s="157"/>
      <c r="CT62" s="153"/>
      <c r="CU62" s="153"/>
    </row>
    <row r="63" spans="1:99" ht="6" customHeight="1">
      <c r="A63" s="153">
        <v>4</v>
      </c>
      <c r="B63" s="153" t="s">
        <v>66</v>
      </c>
      <c r="C63" s="153"/>
      <c r="D63" s="153"/>
      <c r="E63" s="153"/>
      <c r="F63" s="153" t="str">
        <f>VLOOKUP(F47,リスト!$A$15:$L$20,9)</f>
        <v>田中</v>
      </c>
      <c r="G63" s="153"/>
      <c r="H63" s="158"/>
      <c r="I63" s="51"/>
      <c r="J63" s="157" t="str">
        <f>VLOOKUP(F47,リスト!$A$15:$L$20,10)</f>
        <v>小林</v>
      </c>
      <c r="K63" s="153"/>
      <c r="L63" s="158"/>
      <c r="M63" s="157">
        <v>3</v>
      </c>
      <c r="N63" s="158"/>
      <c r="O63" s="51"/>
      <c r="P63" s="157" t="s">
        <v>385</v>
      </c>
      <c r="Q63" s="158"/>
      <c r="R63" s="157" t="str">
        <f>VLOOKUP(R47,リスト!$A$15:$L$20,9)</f>
        <v>林</v>
      </c>
      <c r="S63" s="153"/>
      <c r="T63" s="158"/>
      <c r="U63" s="51"/>
      <c r="V63" s="157" t="str">
        <f>VLOOKUP(R47,リスト!$A$15:$L$20,10)</f>
        <v>工藤</v>
      </c>
      <c r="W63" s="153"/>
      <c r="X63" s="153"/>
      <c r="Y63" s="49"/>
      <c r="Z63" s="153">
        <v>4</v>
      </c>
      <c r="AA63" s="153" t="s">
        <v>66</v>
      </c>
      <c r="AB63" s="153"/>
      <c r="AC63" s="153"/>
      <c r="AD63" s="153"/>
      <c r="AE63" s="153" t="str">
        <f>VLOOKUP(AE47,リスト!$A$15:$L$20,9)</f>
        <v>岩松</v>
      </c>
      <c r="AF63" s="153"/>
      <c r="AG63" s="158"/>
      <c r="AH63" s="51"/>
      <c r="AI63" s="157" t="str">
        <f>VLOOKUP(AE47,リスト!$A$15:$L$20,10)</f>
        <v>新家</v>
      </c>
      <c r="AJ63" s="153"/>
      <c r="AK63" s="158"/>
      <c r="AL63" s="157">
        <v>0</v>
      </c>
      <c r="AM63" s="158"/>
      <c r="AN63" s="51"/>
      <c r="AO63" s="157" t="s">
        <v>385</v>
      </c>
      <c r="AP63" s="158"/>
      <c r="AQ63" s="157" t="str">
        <f>VLOOKUP(AQ47,リスト!$A$15:$L$20,9)</f>
        <v>長谷川</v>
      </c>
      <c r="AR63" s="153"/>
      <c r="AS63" s="158"/>
      <c r="AT63" s="51"/>
      <c r="AU63" s="157" t="str">
        <f>VLOOKUP(AQ47,リスト!$A$15:$L$20,10)</f>
        <v>波戸</v>
      </c>
      <c r="AV63" s="153"/>
      <c r="AW63" s="153"/>
      <c r="AX63" s="49"/>
      <c r="AY63" s="153">
        <v>2</v>
      </c>
      <c r="AZ63" s="153" t="s">
        <v>66</v>
      </c>
      <c r="BA63" s="153"/>
      <c r="BB63" s="153"/>
      <c r="BC63" s="153"/>
      <c r="BD63" s="153" t="str">
        <f>VLOOKUP(BD55,リスト!$A$16:CE52,5)</f>
        <v>南口</v>
      </c>
      <c r="BE63" s="153"/>
      <c r="BF63" s="158"/>
      <c r="BG63" s="51"/>
      <c r="BH63" s="157" t="str">
        <f>VLOOKUP(BD55,リスト!$A$16:$L$20,6)</f>
        <v>青木</v>
      </c>
      <c r="BI63" s="153"/>
      <c r="BJ63" s="158"/>
      <c r="BK63" s="157">
        <v>1</v>
      </c>
      <c r="BL63" s="158"/>
      <c r="BM63" s="51"/>
      <c r="BN63" s="157" t="s">
        <v>385</v>
      </c>
      <c r="BO63" s="158"/>
      <c r="BP63" s="157" t="str">
        <f>VLOOKUP(BP55,リスト!$A$16:CQ52,5)</f>
        <v>桑野</v>
      </c>
      <c r="BQ63" s="153"/>
      <c r="BR63" s="158"/>
      <c r="BS63" s="51"/>
      <c r="BT63" s="157" t="str">
        <f>VLOOKUP(BP55,リスト!$A$16:$L$20,6)</f>
        <v>和田</v>
      </c>
      <c r="BU63" s="153"/>
      <c r="BV63" s="153"/>
      <c r="BW63" s="49"/>
      <c r="BX63" s="153">
        <v>2</v>
      </c>
      <c r="BY63" s="153" t="s">
        <v>66</v>
      </c>
      <c r="BZ63" s="153"/>
      <c r="CA63" s="153"/>
      <c r="CB63" s="153"/>
      <c r="CC63" s="153" t="str">
        <f>VLOOKUP(CC55,リスト!$A$16:DD52,5)</f>
        <v>河田</v>
      </c>
      <c r="CD63" s="153"/>
      <c r="CE63" s="158"/>
      <c r="CF63" s="51"/>
      <c r="CG63" s="157" t="str">
        <f>VLOOKUP(CC55,リスト!$A$16:$L$20,6)</f>
        <v>柿谷</v>
      </c>
      <c r="CH63" s="153"/>
      <c r="CI63" s="158"/>
      <c r="CJ63" s="157" t="s">
        <v>385</v>
      </c>
      <c r="CK63" s="158"/>
      <c r="CL63" s="51"/>
      <c r="CM63" s="157">
        <v>3</v>
      </c>
      <c r="CN63" s="158"/>
      <c r="CO63" s="157" t="str">
        <f>VLOOKUP(CO55,リスト!$A$16:DP52,5)</f>
        <v>朽木</v>
      </c>
      <c r="CP63" s="153"/>
      <c r="CQ63" s="158"/>
      <c r="CR63" s="51"/>
      <c r="CS63" s="157" t="str">
        <f>VLOOKUP(CO55,リスト!$A$16:$L$20,6)</f>
        <v>藤戸</v>
      </c>
      <c r="CT63" s="153"/>
      <c r="CU63" s="153"/>
    </row>
    <row r="64" spans="1:99" ht="6" customHeight="1">
      <c r="A64" s="153"/>
      <c r="B64" s="153"/>
      <c r="C64" s="153"/>
      <c r="D64" s="153"/>
      <c r="E64" s="153"/>
      <c r="F64" s="153"/>
      <c r="G64" s="153"/>
      <c r="H64" s="158"/>
      <c r="I64" s="159" t="s">
        <v>83</v>
      </c>
      <c r="J64" s="157"/>
      <c r="K64" s="153"/>
      <c r="L64" s="158"/>
      <c r="M64" s="157"/>
      <c r="N64" s="158"/>
      <c r="O64" s="159" t="s">
        <v>67</v>
      </c>
      <c r="P64" s="157"/>
      <c r="Q64" s="158"/>
      <c r="R64" s="157"/>
      <c r="S64" s="153"/>
      <c r="T64" s="158"/>
      <c r="U64" s="159" t="s">
        <v>83</v>
      </c>
      <c r="V64" s="157"/>
      <c r="W64" s="153"/>
      <c r="X64" s="153"/>
      <c r="Y64" s="49"/>
      <c r="Z64" s="153"/>
      <c r="AA64" s="153"/>
      <c r="AB64" s="153"/>
      <c r="AC64" s="153"/>
      <c r="AD64" s="153"/>
      <c r="AE64" s="153"/>
      <c r="AF64" s="153"/>
      <c r="AG64" s="158"/>
      <c r="AH64" s="159" t="s">
        <v>83</v>
      </c>
      <c r="AI64" s="157"/>
      <c r="AJ64" s="153"/>
      <c r="AK64" s="158"/>
      <c r="AL64" s="157"/>
      <c r="AM64" s="158"/>
      <c r="AN64" s="159" t="s">
        <v>67</v>
      </c>
      <c r="AO64" s="157"/>
      <c r="AP64" s="158"/>
      <c r="AQ64" s="157"/>
      <c r="AR64" s="153"/>
      <c r="AS64" s="158"/>
      <c r="AT64" s="159" t="s">
        <v>83</v>
      </c>
      <c r="AU64" s="157"/>
      <c r="AV64" s="153"/>
      <c r="AW64" s="153"/>
      <c r="AX64" s="49"/>
      <c r="AY64" s="153"/>
      <c r="AZ64" s="153"/>
      <c r="BA64" s="153"/>
      <c r="BB64" s="153"/>
      <c r="BC64" s="153"/>
      <c r="BD64" s="153"/>
      <c r="BE64" s="153"/>
      <c r="BF64" s="158"/>
      <c r="BG64" s="159" t="s">
        <v>83</v>
      </c>
      <c r="BH64" s="157"/>
      <c r="BI64" s="153"/>
      <c r="BJ64" s="158"/>
      <c r="BK64" s="157"/>
      <c r="BL64" s="158"/>
      <c r="BM64" s="159" t="s">
        <v>67</v>
      </c>
      <c r="BN64" s="157"/>
      <c r="BO64" s="158"/>
      <c r="BP64" s="157"/>
      <c r="BQ64" s="153"/>
      <c r="BR64" s="158"/>
      <c r="BS64" s="159" t="s">
        <v>83</v>
      </c>
      <c r="BT64" s="157"/>
      <c r="BU64" s="153"/>
      <c r="BV64" s="153"/>
      <c r="BW64" s="49"/>
      <c r="BX64" s="153"/>
      <c r="BY64" s="153"/>
      <c r="BZ64" s="153"/>
      <c r="CA64" s="153"/>
      <c r="CB64" s="153"/>
      <c r="CC64" s="153"/>
      <c r="CD64" s="153"/>
      <c r="CE64" s="158"/>
      <c r="CF64" s="159" t="s">
        <v>83</v>
      </c>
      <c r="CG64" s="157"/>
      <c r="CH64" s="153"/>
      <c r="CI64" s="158"/>
      <c r="CJ64" s="157"/>
      <c r="CK64" s="158"/>
      <c r="CL64" s="159" t="s">
        <v>67</v>
      </c>
      <c r="CM64" s="157"/>
      <c r="CN64" s="158"/>
      <c r="CO64" s="157"/>
      <c r="CP64" s="153"/>
      <c r="CQ64" s="158"/>
      <c r="CR64" s="159" t="s">
        <v>83</v>
      </c>
      <c r="CS64" s="157"/>
      <c r="CT64" s="153"/>
      <c r="CU64" s="153"/>
    </row>
    <row r="65" spans="1:99" ht="6" customHeight="1">
      <c r="A65" s="153"/>
      <c r="B65" s="153"/>
      <c r="C65" s="153"/>
      <c r="D65" s="153"/>
      <c r="E65" s="153"/>
      <c r="F65" s="153"/>
      <c r="G65" s="153"/>
      <c r="H65" s="158"/>
      <c r="I65" s="160"/>
      <c r="J65" s="157"/>
      <c r="K65" s="153"/>
      <c r="L65" s="158"/>
      <c r="M65" s="157"/>
      <c r="N65" s="158"/>
      <c r="O65" s="160"/>
      <c r="P65" s="157"/>
      <c r="Q65" s="158"/>
      <c r="R65" s="157"/>
      <c r="S65" s="153"/>
      <c r="T65" s="158"/>
      <c r="U65" s="160"/>
      <c r="V65" s="157"/>
      <c r="W65" s="153"/>
      <c r="X65" s="153"/>
      <c r="Y65" s="49"/>
      <c r="Z65" s="153"/>
      <c r="AA65" s="153"/>
      <c r="AB65" s="153"/>
      <c r="AC65" s="153"/>
      <c r="AD65" s="153"/>
      <c r="AE65" s="153"/>
      <c r="AF65" s="153"/>
      <c r="AG65" s="158"/>
      <c r="AH65" s="160"/>
      <c r="AI65" s="157"/>
      <c r="AJ65" s="153"/>
      <c r="AK65" s="158"/>
      <c r="AL65" s="157"/>
      <c r="AM65" s="158"/>
      <c r="AN65" s="160"/>
      <c r="AO65" s="157"/>
      <c r="AP65" s="158"/>
      <c r="AQ65" s="157"/>
      <c r="AR65" s="153"/>
      <c r="AS65" s="158"/>
      <c r="AT65" s="160"/>
      <c r="AU65" s="157"/>
      <c r="AV65" s="153"/>
      <c r="AW65" s="153"/>
      <c r="AX65" s="49"/>
      <c r="AY65" s="153"/>
      <c r="AZ65" s="153"/>
      <c r="BA65" s="153"/>
      <c r="BB65" s="153"/>
      <c r="BC65" s="153"/>
      <c r="BD65" s="153"/>
      <c r="BE65" s="153"/>
      <c r="BF65" s="158"/>
      <c r="BG65" s="160"/>
      <c r="BH65" s="157"/>
      <c r="BI65" s="153"/>
      <c r="BJ65" s="158"/>
      <c r="BK65" s="157"/>
      <c r="BL65" s="158"/>
      <c r="BM65" s="160"/>
      <c r="BN65" s="157"/>
      <c r="BO65" s="158"/>
      <c r="BP65" s="157"/>
      <c r="BQ65" s="153"/>
      <c r="BR65" s="158"/>
      <c r="BS65" s="160"/>
      <c r="BT65" s="157"/>
      <c r="BU65" s="153"/>
      <c r="BV65" s="153"/>
      <c r="BW65" s="49"/>
      <c r="BX65" s="153"/>
      <c r="BY65" s="153"/>
      <c r="BZ65" s="153"/>
      <c r="CA65" s="153"/>
      <c r="CB65" s="153"/>
      <c r="CC65" s="153"/>
      <c r="CD65" s="153"/>
      <c r="CE65" s="158"/>
      <c r="CF65" s="160"/>
      <c r="CG65" s="157"/>
      <c r="CH65" s="153"/>
      <c r="CI65" s="158"/>
      <c r="CJ65" s="157"/>
      <c r="CK65" s="158"/>
      <c r="CL65" s="160"/>
      <c r="CM65" s="157"/>
      <c r="CN65" s="158"/>
      <c r="CO65" s="157"/>
      <c r="CP65" s="153"/>
      <c r="CQ65" s="158"/>
      <c r="CR65" s="160"/>
      <c r="CS65" s="157"/>
      <c r="CT65" s="153"/>
      <c r="CU65" s="153"/>
    </row>
    <row r="66" spans="1:99" ht="6" customHeight="1">
      <c r="A66" s="153"/>
      <c r="B66" s="153"/>
      <c r="C66" s="153"/>
      <c r="D66" s="153"/>
      <c r="E66" s="153"/>
      <c r="F66" s="153"/>
      <c r="G66" s="153"/>
      <c r="H66" s="158"/>
      <c r="I66" s="57"/>
      <c r="J66" s="157"/>
      <c r="K66" s="153"/>
      <c r="L66" s="158"/>
      <c r="M66" s="157"/>
      <c r="N66" s="158"/>
      <c r="O66" s="57"/>
      <c r="P66" s="157"/>
      <c r="Q66" s="158"/>
      <c r="R66" s="157"/>
      <c r="S66" s="153"/>
      <c r="T66" s="158"/>
      <c r="U66" s="57"/>
      <c r="V66" s="157"/>
      <c r="W66" s="153"/>
      <c r="X66" s="153"/>
      <c r="Y66" s="49"/>
      <c r="Z66" s="153"/>
      <c r="AA66" s="153"/>
      <c r="AB66" s="153"/>
      <c r="AC66" s="153"/>
      <c r="AD66" s="153"/>
      <c r="AE66" s="153"/>
      <c r="AF66" s="153"/>
      <c r="AG66" s="158"/>
      <c r="AH66" s="57"/>
      <c r="AI66" s="157"/>
      <c r="AJ66" s="153"/>
      <c r="AK66" s="158"/>
      <c r="AL66" s="157"/>
      <c r="AM66" s="158"/>
      <c r="AN66" s="57"/>
      <c r="AO66" s="157"/>
      <c r="AP66" s="158"/>
      <c r="AQ66" s="157"/>
      <c r="AR66" s="153"/>
      <c r="AS66" s="158"/>
      <c r="AT66" s="57"/>
      <c r="AU66" s="157"/>
      <c r="AV66" s="153"/>
      <c r="AW66" s="153"/>
      <c r="AX66" s="49"/>
      <c r="AY66" s="153"/>
      <c r="AZ66" s="153"/>
      <c r="BA66" s="153"/>
      <c r="BB66" s="153"/>
      <c r="BC66" s="153"/>
      <c r="BD66" s="153"/>
      <c r="BE66" s="153"/>
      <c r="BF66" s="158"/>
      <c r="BG66" s="57"/>
      <c r="BH66" s="157"/>
      <c r="BI66" s="153"/>
      <c r="BJ66" s="158"/>
      <c r="BK66" s="157"/>
      <c r="BL66" s="158"/>
      <c r="BM66" s="57"/>
      <c r="BN66" s="157"/>
      <c r="BO66" s="158"/>
      <c r="BP66" s="157"/>
      <c r="BQ66" s="153"/>
      <c r="BR66" s="158"/>
      <c r="BS66" s="57"/>
      <c r="BT66" s="157"/>
      <c r="BU66" s="153"/>
      <c r="BV66" s="153"/>
      <c r="BW66" s="49"/>
      <c r="BX66" s="153"/>
      <c r="BY66" s="153"/>
      <c r="BZ66" s="153"/>
      <c r="CA66" s="153"/>
      <c r="CB66" s="153"/>
      <c r="CC66" s="153"/>
      <c r="CD66" s="153"/>
      <c r="CE66" s="158"/>
      <c r="CF66" s="57"/>
      <c r="CG66" s="157"/>
      <c r="CH66" s="153"/>
      <c r="CI66" s="158"/>
      <c r="CJ66" s="157"/>
      <c r="CK66" s="158"/>
      <c r="CL66" s="57"/>
      <c r="CM66" s="157"/>
      <c r="CN66" s="158"/>
      <c r="CO66" s="157"/>
      <c r="CP66" s="153"/>
      <c r="CQ66" s="158"/>
      <c r="CR66" s="57"/>
      <c r="CS66" s="157"/>
      <c r="CT66" s="153"/>
      <c r="CU66" s="153"/>
    </row>
    <row r="67" spans="1:99" ht="6" customHeight="1">
      <c r="A67" s="153">
        <v>5</v>
      </c>
      <c r="B67" s="153" t="s">
        <v>85</v>
      </c>
      <c r="C67" s="153"/>
      <c r="D67" s="153"/>
      <c r="E67" s="153"/>
      <c r="F67" s="153" t="str">
        <f>VLOOKUP(F47,リスト!$A$16:$L$20,11)</f>
        <v>辻元</v>
      </c>
      <c r="G67" s="153"/>
      <c r="H67" s="158"/>
      <c r="I67" s="51"/>
      <c r="J67" s="157" t="str">
        <f>VLOOKUP(F47,リスト!$A$16:$L$20,12)</f>
        <v>芦田</v>
      </c>
      <c r="K67" s="153"/>
      <c r="L67" s="158"/>
      <c r="M67" s="157">
        <v>2</v>
      </c>
      <c r="N67" s="158"/>
      <c r="O67" s="51"/>
      <c r="P67" s="157" t="s">
        <v>385</v>
      </c>
      <c r="Q67" s="158"/>
      <c r="R67" s="157" t="str">
        <f>VLOOKUP(R47,リスト!$A$16:$L$20,11)</f>
        <v>大畑</v>
      </c>
      <c r="S67" s="153"/>
      <c r="T67" s="158"/>
      <c r="U67" s="51"/>
      <c r="V67" s="157" t="str">
        <f>VLOOKUP(R47,リスト!$A$16:$L$20,12)</f>
        <v>湯川</v>
      </c>
      <c r="W67" s="153"/>
      <c r="X67" s="153"/>
      <c r="Y67" s="49"/>
      <c r="Z67" s="153">
        <v>5</v>
      </c>
      <c r="AA67" s="153" t="s">
        <v>85</v>
      </c>
      <c r="AB67" s="153"/>
      <c r="AC67" s="153"/>
      <c r="AD67" s="153"/>
      <c r="AE67" s="153" t="str">
        <f>VLOOKUP(AE47,リスト!$A$16:$L$20,11)</f>
        <v>田中</v>
      </c>
      <c r="AF67" s="153"/>
      <c r="AG67" s="158"/>
      <c r="AH67" s="51"/>
      <c r="AI67" s="157" t="str">
        <f>VLOOKUP(AE47,リスト!$A$16:$L$20,12)</f>
        <v>貴田</v>
      </c>
      <c r="AJ67" s="153"/>
      <c r="AK67" s="158"/>
      <c r="AL67" s="157" t="s">
        <v>385</v>
      </c>
      <c r="AM67" s="158"/>
      <c r="AN67" s="51"/>
      <c r="AO67" s="157">
        <v>3</v>
      </c>
      <c r="AP67" s="158"/>
      <c r="AQ67" s="157" t="str">
        <f>VLOOKUP(AQ47,リスト!$A$16:$L$20,11)</f>
        <v>村田</v>
      </c>
      <c r="AR67" s="153"/>
      <c r="AS67" s="158"/>
      <c r="AT67" s="51"/>
      <c r="AU67" s="157" t="str">
        <f>VLOOKUP(AQ47,リスト!$A$16:$L$20,12)</f>
        <v>荒井</v>
      </c>
      <c r="AV67" s="153"/>
      <c r="AW67" s="153"/>
      <c r="AX67" s="49"/>
      <c r="AY67" s="153">
        <v>3</v>
      </c>
      <c r="AZ67" s="153" t="s">
        <v>84</v>
      </c>
      <c r="BA67" s="153"/>
      <c r="BB67" s="153"/>
      <c r="BC67" s="153"/>
      <c r="BD67" s="153" t="str">
        <f>VLOOKUP(BD55,リスト!$A$16:$L$20,7)</f>
        <v>榎本</v>
      </c>
      <c r="BE67" s="153"/>
      <c r="BF67" s="158"/>
      <c r="BG67" s="51"/>
      <c r="BH67" s="157" t="str">
        <f>VLOOKUP(BD55,リスト!$A$16:$L$20,8)</f>
        <v>石川</v>
      </c>
      <c r="BI67" s="153"/>
      <c r="BJ67" s="158"/>
      <c r="BK67" s="157">
        <v>2</v>
      </c>
      <c r="BL67" s="158"/>
      <c r="BM67" s="51"/>
      <c r="BN67" s="157" t="s">
        <v>385</v>
      </c>
      <c r="BO67" s="158"/>
      <c r="BP67" s="157" t="str">
        <f>VLOOKUP(BP55,リスト!$A$16:$L$20,7)</f>
        <v>岡山</v>
      </c>
      <c r="BQ67" s="153"/>
      <c r="BR67" s="158"/>
      <c r="BS67" s="51"/>
      <c r="BT67" s="157" t="str">
        <f>VLOOKUP(BP55,リスト!$A$16:$L$20,8)</f>
        <v>白石</v>
      </c>
      <c r="BU67" s="153"/>
      <c r="BV67" s="153"/>
      <c r="BW67" s="49"/>
      <c r="BX67" s="153">
        <v>3</v>
      </c>
      <c r="BY67" s="153" t="s">
        <v>84</v>
      </c>
      <c r="BZ67" s="153"/>
      <c r="CA67" s="153"/>
      <c r="CB67" s="153"/>
      <c r="CC67" s="153" t="str">
        <f>VLOOKUP(CC55,リスト!$A$16:$L$20,7)</f>
        <v>岡田</v>
      </c>
      <c r="CD67" s="153"/>
      <c r="CE67" s="158"/>
      <c r="CF67" s="51"/>
      <c r="CG67" s="157" t="str">
        <f>VLOOKUP(CC55,リスト!$A$16:$L$20,8)</f>
        <v>内田</v>
      </c>
      <c r="CH67" s="153"/>
      <c r="CI67" s="158"/>
      <c r="CJ67" s="157">
        <v>0</v>
      </c>
      <c r="CK67" s="158"/>
      <c r="CL67" s="51"/>
      <c r="CM67" s="157" t="s">
        <v>385</v>
      </c>
      <c r="CN67" s="158"/>
      <c r="CO67" s="157" t="str">
        <f>VLOOKUP(CO55,リスト!$A$16:$L$20,7)</f>
        <v>藤原</v>
      </c>
      <c r="CP67" s="153"/>
      <c r="CQ67" s="158"/>
      <c r="CR67" s="51"/>
      <c r="CS67" s="157" t="str">
        <f>VLOOKUP(CO55,リスト!$A$16:$L$20,8)</f>
        <v>平野</v>
      </c>
      <c r="CT67" s="153"/>
      <c r="CU67" s="153"/>
    </row>
    <row r="68" spans="1:99" ht="6" customHeight="1">
      <c r="A68" s="153"/>
      <c r="B68" s="153"/>
      <c r="C68" s="153"/>
      <c r="D68" s="153"/>
      <c r="E68" s="153"/>
      <c r="F68" s="153"/>
      <c r="G68" s="153"/>
      <c r="H68" s="158"/>
      <c r="I68" s="159" t="s">
        <v>83</v>
      </c>
      <c r="J68" s="157"/>
      <c r="K68" s="153"/>
      <c r="L68" s="158"/>
      <c r="M68" s="157"/>
      <c r="N68" s="158"/>
      <c r="O68" s="159" t="s">
        <v>67</v>
      </c>
      <c r="P68" s="157"/>
      <c r="Q68" s="158"/>
      <c r="R68" s="157"/>
      <c r="S68" s="153"/>
      <c r="T68" s="158"/>
      <c r="U68" s="159" t="s">
        <v>83</v>
      </c>
      <c r="V68" s="157"/>
      <c r="W68" s="153"/>
      <c r="X68" s="153"/>
      <c r="Y68" s="49"/>
      <c r="Z68" s="153"/>
      <c r="AA68" s="153"/>
      <c r="AB68" s="153"/>
      <c r="AC68" s="153"/>
      <c r="AD68" s="153"/>
      <c r="AE68" s="153"/>
      <c r="AF68" s="153"/>
      <c r="AG68" s="158"/>
      <c r="AH68" s="159" t="s">
        <v>83</v>
      </c>
      <c r="AI68" s="157"/>
      <c r="AJ68" s="153"/>
      <c r="AK68" s="158"/>
      <c r="AL68" s="157"/>
      <c r="AM68" s="158"/>
      <c r="AN68" s="159" t="s">
        <v>67</v>
      </c>
      <c r="AO68" s="157"/>
      <c r="AP68" s="158"/>
      <c r="AQ68" s="157"/>
      <c r="AR68" s="153"/>
      <c r="AS68" s="158"/>
      <c r="AT68" s="159" t="s">
        <v>83</v>
      </c>
      <c r="AU68" s="157"/>
      <c r="AV68" s="153"/>
      <c r="AW68" s="153"/>
      <c r="AX68" s="49"/>
      <c r="AY68" s="153"/>
      <c r="AZ68" s="153"/>
      <c r="BA68" s="153"/>
      <c r="BB68" s="153"/>
      <c r="BC68" s="153"/>
      <c r="BD68" s="153"/>
      <c r="BE68" s="153"/>
      <c r="BF68" s="158"/>
      <c r="BG68" s="159" t="s">
        <v>83</v>
      </c>
      <c r="BH68" s="157"/>
      <c r="BI68" s="153"/>
      <c r="BJ68" s="158"/>
      <c r="BK68" s="157"/>
      <c r="BL68" s="158"/>
      <c r="BM68" s="159" t="s">
        <v>67</v>
      </c>
      <c r="BN68" s="157"/>
      <c r="BO68" s="158"/>
      <c r="BP68" s="157"/>
      <c r="BQ68" s="153"/>
      <c r="BR68" s="158"/>
      <c r="BS68" s="159" t="s">
        <v>83</v>
      </c>
      <c r="BT68" s="157"/>
      <c r="BU68" s="153"/>
      <c r="BV68" s="153"/>
      <c r="BW68" s="49"/>
      <c r="BX68" s="153"/>
      <c r="BY68" s="153"/>
      <c r="BZ68" s="153"/>
      <c r="CA68" s="153"/>
      <c r="CB68" s="153"/>
      <c r="CC68" s="153"/>
      <c r="CD68" s="153"/>
      <c r="CE68" s="158"/>
      <c r="CF68" s="159" t="s">
        <v>83</v>
      </c>
      <c r="CG68" s="157"/>
      <c r="CH68" s="153"/>
      <c r="CI68" s="158"/>
      <c r="CJ68" s="157"/>
      <c r="CK68" s="158"/>
      <c r="CL68" s="159" t="s">
        <v>67</v>
      </c>
      <c r="CM68" s="157"/>
      <c r="CN68" s="158"/>
      <c r="CO68" s="157"/>
      <c r="CP68" s="153"/>
      <c r="CQ68" s="158"/>
      <c r="CR68" s="159" t="s">
        <v>83</v>
      </c>
      <c r="CS68" s="157"/>
      <c r="CT68" s="153"/>
      <c r="CU68" s="153"/>
    </row>
    <row r="69" spans="1:99" ht="6" customHeight="1">
      <c r="A69" s="153"/>
      <c r="B69" s="153"/>
      <c r="C69" s="153"/>
      <c r="D69" s="153"/>
      <c r="E69" s="153"/>
      <c r="F69" s="153"/>
      <c r="G69" s="153"/>
      <c r="H69" s="158"/>
      <c r="I69" s="160"/>
      <c r="J69" s="157"/>
      <c r="K69" s="153"/>
      <c r="L69" s="158"/>
      <c r="M69" s="157"/>
      <c r="N69" s="158"/>
      <c r="O69" s="160"/>
      <c r="P69" s="157"/>
      <c r="Q69" s="158"/>
      <c r="R69" s="157"/>
      <c r="S69" s="153"/>
      <c r="T69" s="158"/>
      <c r="U69" s="160"/>
      <c r="V69" s="157"/>
      <c r="W69" s="153"/>
      <c r="X69" s="153"/>
      <c r="Y69" s="49"/>
      <c r="Z69" s="153"/>
      <c r="AA69" s="153"/>
      <c r="AB69" s="153"/>
      <c r="AC69" s="153"/>
      <c r="AD69" s="153"/>
      <c r="AE69" s="153"/>
      <c r="AF69" s="153"/>
      <c r="AG69" s="158"/>
      <c r="AH69" s="160"/>
      <c r="AI69" s="157"/>
      <c r="AJ69" s="153"/>
      <c r="AK69" s="158"/>
      <c r="AL69" s="157"/>
      <c r="AM69" s="158"/>
      <c r="AN69" s="160"/>
      <c r="AO69" s="157"/>
      <c r="AP69" s="158"/>
      <c r="AQ69" s="157"/>
      <c r="AR69" s="153"/>
      <c r="AS69" s="158"/>
      <c r="AT69" s="160"/>
      <c r="AU69" s="157"/>
      <c r="AV69" s="153"/>
      <c r="AW69" s="153"/>
      <c r="AX69" s="49"/>
      <c r="AY69" s="153"/>
      <c r="AZ69" s="153"/>
      <c r="BA69" s="153"/>
      <c r="BB69" s="153"/>
      <c r="BC69" s="153"/>
      <c r="BD69" s="153"/>
      <c r="BE69" s="153"/>
      <c r="BF69" s="158"/>
      <c r="BG69" s="160"/>
      <c r="BH69" s="157"/>
      <c r="BI69" s="153"/>
      <c r="BJ69" s="158"/>
      <c r="BK69" s="157"/>
      <c r="BL69" s="158"/>
      <c r="BM69" s="160"/>
      <c r="BN69" s="157"/>
      <c r="BO69" s="158"/>
      <c r="BP69" s="157"/>
      <c r="BQ69" s="153"/>
      <c r="BR69" s="158"/>
      <c r="BS69" s="160"/>
      <c r="BT69" s="157"/>
      <c r="BU69" s="153"/>
      <c r="BV69" s="153"/>
      <c r="BW69" s="49"/>
      <c r="BX69" s="153"/>
      <c r="BY69" s="153"/>
      <c r="BZ69" s="153"/>
      <c r="CA69" s="153"/>
      <c r="CB69" s="153"/>
      <c r="CC69" s="153"/>
      <c r="CD69" s="153"/>
      <c r="CE69" s="158"/>
      <c r="CF69" s="160"/>
      <c r="CG69" s="157"/>
      <c r="CH69" s="153"/>
      <c r="CI69" s="158"/>
      <c r="CJ69" s="157"/>
      <c r="CK69" s="158"/>
      <c r="CL69" s="160"/>
      <c r="CM69" s="157"/>
      <c r="CN69" s="158"/>
      <c r="CO69" s="157"/>
      <c r="CP69" s="153"/>
      <c r="CQ69" s="158"/>
      <c r="CR69" s="160"/>
      <c r="CS69" s="157"/>
      <c r="CT69" s="153"/>
      <c r="CU69" s="153"/>
    </row>
    <row r="70" spans="1:99" ht="6" customHeight="1">
      <c r="A70" s="153"/>
      <c r="B70" s="153"/>
      <c r="C70" s="153"/>
      <c r="D70" s="153"/>
      <c r="E70" s="153"/>
      <c r="F70" s="153"/>
      <c r="G70" s="153"/>
      <c r="H70" s="158"/>
      <c r="I70" s="57"/>
      <c r="J70" s="157"/>
      <c r="K70" s="153"/>
      <c r="L70" s="158"/>
      <c r="M70" s="157"/>
      <c r="N70" s="158"/>
      <c r="O70" s="57"/>
      <c r="P70" s="157"/>
      <c r="Q70" s="158"/>
      <c r="R70" s="157"/>
      <c r="S70" s="153"/>
      <c r="T70" s="158"/>
      <c r="U70" s="57"/>
      <c r="V70" s="157"/>
      <c r="W70" s="153"/>
      <c r="X70" s="153"/>
      <c r="Y70" s="49"/>
      <c r="Z70" s="153"/>
      <c r="AA70" s="153"/>
      <c r="AB70" s="153"/>
      <c r="AC70" s="153"/>
      <c r="AD70" s="153"/>
      <c r="AE70" s="153"/>
      <c r="AF70" s="153"/>
      <c r="AG70" s="158"/>
      <c r="AH70" s="57"/>
      <c r="AI70" s="157"/>
      <c r="AJ70" s="153"/>
      <c r="AK70" s="158"/>
      <c r="AL70" s="157"/>
      <c r="AM70" s="158"/>
      <c r="AN70" s="57"/>
      <c r="AO70" s="157"/>
      <c r="AP70" s="158"/>
      <c r="AQ70" s="157"/>
      <c r="AR70" s="153"/>
      <c r="AS70" s="158"/>
      <c r="AT70" s="57"/>
      <c r="AU70" s="157"/>
      <c r="AV70" s="153"/>
      <c r="AW70" s="153"/>
      <c r="AX70" s="49"/>
      <c r="AY70" s="153"/>
      <c r="AZ70" s="153"/>
      <c r="BA70" s="153"/>
      <c r="BB70" s="153"/>
      <c r="BC70" s="153"/>
      <c r="BD70" s="153"/>
      <c r="BE70" s="153"/>
      <c r="BF70" s="158"/>
      <c r="BG70" s="57"/>
      <c r="BH70" s="157"/>
      <c r="BI70" s="153"/>
      <c r="BJ70" s="158"/>
      <c r="BK70" s="157"/>
      <c r="BL70" s="158"/>
      <c r="BM70" s="57"/>
      <c r="BN70" s="157"/>
      <c r="BO70" s="158"/>
      <c r="BP70" s="157"/>
      <c r="BQ70" s="153"/>
      <c r="BR70" s="158"/>
      <c r="BS70" s="57"/>
      <c r="BT70" s="157"/>
      <c r="BU70" s="153"/>
      <c r="BV70" s="153"/>
      <c r="BW70" s="49"/>
      <c r="BX70" s="153"/>
      <c r="BY70" s="153"/>
      <c r="BZ70" s="153"/>
      <c r="CA70" s="153"/>
      <c r="CB70" s="153"/>
      <c r="CC70" s="153"/>
      <c r="CD70" s="153"/>
      <c r="CE70" s="158"/>
      <c r="CF70" s="57"/>
      <c r="CG70" s="157"/>
      <c r="CH70" s="153"/>
      <c r="CI70" s="158"/>
      <c r="CJ70" s="157"/>
      <c r="CK70" s="158"/>
      <c r="CL70" s="57"/>
      <c r="CM70" s="157"/>
      <c r="CN70" s="158"/>
      <c r="CO70" s="157"/>
      <c r="CP70" s="153"/>
      <c r="CQ70" s="158"/>
      <c r="CR70" s="57"/>
      <c r="CS70" s="157"/>
      <c r="CT70" s="153"/>
      <c r="CU70" s="153"/>
    </row>
    <row r="71" spans="1:99" ht="6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54"/>
      <c r="P71" s="49"/>
      <c r="Q71" s="49"/>
      <c r="R71" s="49"/>
      <c r="S71" s="49"/>
      <c r="T71" s="51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153">
        <v>4</v>
      </c>
      <c r="AZ71" s="153" t="s">
        <v>66</v>
      </c>
      <c r="BA71" s="153"/>
      <c r="BB71" s="153"/>
      <c r="BC71" s="153"/>
      <c r="BD71" s="153" t="str">
        <f>VLOOKUP(BD55,リスト!$A$15:$L$20,9)</f>
        <v>林</v>
      </c>
      <c r="BE71" s="153"/>
      <c r="BF71" s="158"/>
      <c r="BG71" s="51"/>
      <c r="BH71" s="157" t="str">
        <f>VLOOKUP(BD55,リスト!$A$15:$L$20,10)</f>
        <v>工藤</v>
      </c>
      <c r="BI71" s="153"/>
      <c r="BJ71" s="158"/>
      <c r="BK71" s="157">
        <v>2</v>
      </c>
      <c r="BL71" s="158"/>
      <c r="BM71" s="51"/>
      <c r="BN71" s="157" t="s">
        <v>385</v>
      </c>
      <c r="BO71" s="158"/>
      <c r="BP71" s="157" t="str">
        <f>VLOOKUP(BP55,リスト!$A$15:$L$20,9)</f>
        <v>長谷川</v>
      </c>
      <c r="BQ71" s="153"/>
      <c r="BR71" s="158"/>
      <c r="BS71" s="51"/>
      <c r="BT71" s="157" t="str">
        <f>VLOOKUP(BP55,リスト!$A$15:$L$20,10)</f>
        <v>波戸</v>
      </c>
      <c r="BU71" s="153"/>
      <c r="BV71" s="153"/>
      <c r="BW71" s="49"/>
      <c r="BX71" s="153">
        <v>4</v>
      </c>
      <c r="BY71" s="153" t="s">
        <v>66</v>
      </c>
      <c r="BZ71" s="153"/>
      <c r="CA71" s="153"/>
      <c r="CB71" s="153"/>
      <c r="CC71" s="153" t="str">
        <f>VLOOKUP(CC55,リスト!$A$15:$L$20,9)</f>
        <v>田中</v>
      </c>
      <c r="CD71" s="153"/>
      <c r="CE71" s="158"/>
      <c r="CF71" s="51"/>
      <c r="CG71" s="157" t="str">
        <f>VLOOKUP(CC55,リスト!$A$15:$L$20,10)</f>
        <v>小林</v>
      </c>
      <c r="CH71" s="153"/>
      <c r="CI71" s="158"/>
      <c r="CJ71" s="157" t="s">
        <v>385</v>
      </c>
      <c r="CK71" s="158"/>
      <c r="CL71" s="51"/>
      <c r="CM71" s="157">
        <v>1</v>
      </c>
      <c r="CN71" s="158"/>
      <c r="CO71" s="157" t="str">
        <f>VLOOKUP(CO55,リスト!$A$15:$L$20,9)</f>
        <v>太田</v>
      </c>
      <c r="CP71" s="153"/>
      <c r="CQ71" s="158"/>
      <c r="CR71" s="51"/>
      <c r="CS71" s="157" t="str">
        <f>VLOOKUP(CO55,リスト!$A$15:$L$20,10)</f>
        <v>野口</v>
      </c>
      <c r="CT71" s="153"/>
      <c r="CU71" s="153"/>
    </row>
    <row r="72" spans="1:99" ht="6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54"/>
      <c r="P72" s="49"/>
      <c r="Q72" s="49"/>
      <c r="R72" s="49"/>
      <c r="S72" s="49"/>
      <c r="T72" s="54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153"/>
      <c r="AZ72" s="153"/>
      <c r="BA72" s="153"/>
      <c r="BB72" s="153"/>
      <c r="BC72" s="153"/>
      <c r="BD72" s="153"/>
      <c r="BE72" s="153"/>
      <c r="BF72" s="158"/>
      <c r="BG72" s="159" t="s">
        <v>83</v>
      </c>
      <c r="BH72" s="157"/>
      <c r="BI72" s="153"/>
      <c r="BJ72" s="158"/>
      <c r="BK72" s="157"/>
      <c r="BL72" s="158"/>
      <c r="BM72" s="159" t="s">
        <v>67</v>
      </c>
      <c r="BN72" s="157"/>
      <c r="BO72" s="158"/>
      <c r="BP72" s="157"/>
      <c r="BQ72" s="153"/>
      <c r="BR72" s="158"/>
      <c r="BS72" s="159" t="s">
        <v>83</v>
      </c>
      <c r="BT72" s="157"/>
      <c r="BU72" s="153"/>
      <c r="BV72" s="153"/>
      <c r="BW72" s="49"/>
      <c r="BX72" s="153"/>
      <c r="BY72" s="153"/>
      <c r="BZ72" s="153"/>
      <c r="CA72" s="153"/>
      <c r="CB72" s="153"/>
      <c r="CC72" s="153"/>
      <c r="CD72" s="153"/>
      <c r="CE72" s="158"/>
      <c r="CF72" s="159" t="s">
        <v>83</v>
      </c>
      <c r="CG72" s="157"/>
      <c r="CH72" s="153"/>
      <c r="CI72" s="158"/>
      <c r="CJ72" s="157"/>
      <c r="CK72" s="158"/>
      <c r="CL72" s="159" t="s">
        <v>67</v>
      </c>
      <c r="CM72" s="157"/>
      <c r="CN72" s="158"/>
      <c r="CO72" s="157"/>
      <c r="CP72" s="153"/>
      <c r="CQ72" s="158"/>
      <c r="CR72" s="159" t="s">
        <v>83</v>
      </c>
      <c r="CS72" s="157"/>
      <c r="CT72" s="153"/>
      <c r="CU72" s="153"/>
    </row>
    <row r="73" spans="1:99" ht="6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54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153"/>
      <c r="AZ73" s="153"/>
      <c r="BA73" s="153"/>
      <c r="BB73" s="153"/>
      <c r="BC73" s="153"/>
      <c r="BD73" s="153"/>
      <c r="BE73" s="153"/>
      <c r="BF73" s="158"/>
      <c r="BG73" s="160"/>
      <c r="BH73" s="157"/>
      <c r="BI73" s="153"/>
      <c r="BJ73" s="158"/>
      <c r="BK73" s="157"/>
      <c r="BL73" s="158"/>
      <c r="BM73" s="160"/>
      <c r="BN73" s="157"/>
      <c r="BO73" s="158"/>
      <c r="BP73" s="157"/>
      <c r="BQ73" s="153"/>
      <c r="BR73" s="158"/>
      <c r="BS73" s="160"/>
      <c r="BT73" s="157"/>
      <c r="BU73" s="153"/>
      <c r="BV73" s="153"/>
      <c r="BW73" s="49"/>
      <c r="BX73" s="153"/>
      <c r="BY73" s="153"/>
      <c r="BZ73" s="153"/>
      <c r="CA73" s="153"/>
      <c r="CB73" s="153"/>
      <c r="CC73" s="153"/>
      <c r="CD73" s="153"/>
      <c r="CE73" s="158"/>
      <c r="CF73" s="160"/>
      <c r="CG73" s="157"/>
      <c r="CH73" s="153"/>
      <c r="CI73" s="158"/>
      <c r="CJ73" s="157"/>
      <c r="CK73" s="158"/>
      <c r="CL73" s="160"/>
      <c r="CM73" s="157"/>
      <c r="CN73" s="158"/>
      <c r="CO73" s="157"/>
      <c r="CP73" s="153"/>
      <c r="CQ73" s="158"/>
      <c r="CR73" s="160"/>
      <c r="CS73" s="157"/>
      <c r="CT73" s="153"/>
      <c r="CU73" s="153"/>
    </row>
    <row r="74" spans="1:99" ht="6" customHeight="1">
      <c r="A74" s="164" t="s">
        <v>109</v>
      </c>
      <c r="B74" s="160"/>
      <c r="C74" s="160"/>
      <c r="D74" s="160"/>
      <c r="E74" s="165"/>
      <c r="F74" s="153">
        <v>5</v>
      </c>
      <c r="G74" s="158"/>
      <c r="H74" s="157" t="str">
        <f>VLOOKUP(F74,リスト!$A$15:$L$20,2)</f>
        <v>滋賀県</v>
      </c>
      <c r="I74" s="153"/>
      <c r="J74" s="153"/>
      <c r="K74" s="153"/>
      <c r="L74" s="158"/>
      <c r="M74" s="162" t="s">
        <v>386</v>
      </c>
      <c r="N74" s="163"/>
      <c r="O74" s="51"/>
      <c r="P74" s="162">
        <v>2</v>
      </c>
      <c r="Q74" s="163"/>
      <c r="R74" s="157">
        <v>6</v>
      </c>
      <c r="S74" s="158"/>
      <c r="T74" s="157" t="str">
        <f>VLOOKUP(R74,リスト!$A$15:$L$21,2)</f>
        <v>京都府</v>
      </c>
      <c r="U74" s="153"/>
      <c r="V74" s="153"/>
      <c r="W74" s="153"/>
      <c r="X74" s="153"/>
      <c r="Y74" s="49"/>
      <c r="Z74" s="164" t="s">
        <v>109</v>
      </c>
      <c r="AA74" s="160"/>
      <c r="AB74" s="160"/>
      <c r="AC74" s="160"/>
      <c r="AD74" s="165"/>
      <c r="AE74" s="153">
        <v>1</v>
      </c>
      <c r="AF74" s="158"/>
      <c r="AG74" s="157" t="str">
        <f>VLOOKUP(AE74,リスト!$A$15:$L$20,2)</f>
        <v>奈良県</v>
      </c>
      <c r="AH74" s="153"/>
      <c r="AI74" s="153"/>
      <c r="AJ74" s="153"/>
      <c r="AK74" s="158"/>
      <c r="AL74" s="162">
        <v>2</v>
      </c>
      <c r="AM74" s="163"/>
      <c r="AN74" s="51"/>
      <c r="AO74" s="162" t="s">
        <v>386</v>
      </c>
      <c r="AP74" s="163"/>
      <c r="AQ74" s="157">
        <v>3</v>
      </c>
      <c r="AR74" s="158"/>
      <c r="AS74" s="157" t="str">
        <f>VLOOKUP(AQ74,リスト!$A$15:$L$20,2)</f>
        <v>兵庫県</v>
      </c>
      <c r="AT74" s="153"/>
      <c r="AU74" s="153"/>
      <c r="AV74" s="153"/>
      <c r="AW74" s="153"/>
      <c r="AX74" s="49"/>
      <c r="AY74" s="153"/>
      <c r="AZ74" s="153"/>
      <c r="BA74" s="153"/>
      <c r="BB74" s="153"/>
      <c r="BC74" s="153"/>
      <c r="BD74" s="153"/>
      <c r="BE74" s="153"/>
      <c r="BF74" s="158"/>
      <c r="BG74" s="57"/>
      <c r="BH74" s="157"/>
      <c r="BI74" s="153"/>
      <c r="BJ74" s="158"/>
      <c r="BK74" s="157"/>
      <c r="BL74" s="158"/>
      <c r="BM74" s="57"/>
      <c r="BN74" s="157"/>
      <c r="BO74" s="158"/>
      <c r="BP74" s="157"/>
      <c r="BQ74" s="153"/>
      <c r="BR74" s="158"/>
      <c r="BS74" s="57"/>
      <c r="BT74" s="157"/>
      <c r="BU74" s="153"/>
      <c r="BV74" s="153"/>
      <c r="BW74" s="49"/>
      <c r="BX74" s="153"/>
      <c r="BY74" s="153"/>
      <c r="BZ74" s="153"/>
      <c r="CA74" s="153"/>
      <c r="CB74" s="153"/>
      <c r="CC74" s="153"/>
      <c r="CD74" s="153"/>
      <c r="CE74" s="158"/>
      <c r="CF74" s="57"/>
      <c r="CG74" s="157"/>
      <c r="CH74" s="153"/>
      <c r="CI74" s="158"/>
      <c r="CJ74" s="157"/>
      <c r="CK74" s="158"/>
      <c r="CL74" s="57"/>
      <c r="CM74" s="157"/>
      <c r="CN74" s="158"/>
      <c r="CO74" s="157"/>
      <c r="CP74" s="153"/>
      <c r="CQ74" s="158"/>
      <c r="CR74" s="57"/>
      <c r="CS74" s="157"/>
      <c r="CT74" s="153"/>
      <c r="CU74" s="153"/>
    </row>
    <row r="75" spans="1:99" ht="6" customHeight="1">
      <c r="A75" s="166"/>
      <c r="B75" s="161"/>
      <c r="C75" s="161"/>
      <c r="D75" s="161"/>
      <c r="E75" s="167"/>
      <c r="F75" s="153"/>
      <c r="G75" s="158"/>
      <c r="H75" s="157"/>
      <c r="I75" s="153"/>
      <c r="J75" s="153"/>
      <c r="K75" s="153"/>
      <c r="L75" s="158"/>
      <c r="M75" s="162"/>
      <c r="N75" s="163"/>
      <c r="O75" s="159" t="s">
        <v>67</v>
      </c>
      <c r="P75" s="162"/>
      <c r="Q75" s="163"/>
      <c r="R75" s="157"/>
      <c r="S75" s="158"/>
      <c r="T75" s="157"/>
      <c r="U75" s="153"/>
      <c r="V75" s="153"/>
      <c r="W75" s="153"/>
      <c r="X75" s="153"/>
      <c r="Y75" s="49"/>
      <c r="Z75" s="166"/>
      <c r="AA75" s="161"/>
      <c r="AB75" s="161"/>
      <c r="AC75" s="161"/>
      <c r="AD75" s="167"/>
      <c r="AE75" s="153"/>
      <c r="AF75" s="158"/>
      <c r="AG75" s="157"/>
      <c r="AH75" s="153"/>
      <c r="AI75" s="153"/>
      <c r="AJ75" s="153"/>
      <c r="AK75" s="158"/>
      <c r="AL75" s="162"/>
      <c r="AM75" s="163"/>
      <c r="AN75" s="159" t="s">
        <v>67</v>
      </c>
      <c r="AO75" s="162"/>
      <c r="AP75" s="163"/>
      <c r="AQ75" s="157"/>
      <c r="AR75" s="158"/>
      <c r="AS75" s="157"/>
      <c r="AT75" s="153"/>
      <c r="AU75" s="153"/>
      <c r="AV75" s="153"/>
      <c r="AW75" s="153"/>
      <c r="AX75" s="49"/>
      <c r="AY75" s="153">
        <v>5</v>
      </c>
      <c r="AZ75" s="153" t="s">
        <v>85</v>
      </c>
      <c r="BA75" s="153"/>
      <c r="BB75" s="153"/>
      <c r="BC75" s="153"/>
      <c r="BD75" s="153" t="str">
        <f>VLOOKUP(BD55,リスト!$A$16:$L$20,11)</f>
        <v>大畑</v>
      </c>
      <c r="BE75" s="153"/>
      <c r="BF75" s="158"/>
      <c r="BG75" s="51"/>
      <c r="BH75" s="157" t="str">
        <f>VLOOKUP(BD55,リスト!$A$16:$L$20,12)</f>
        <v>湯川</v>
      </c>
      <c r="BI75" s="153"/>
      <c r="BJ75" s="158"/>
      <c r="BK75" s="157">
        <v>0</v>
      </c>
      <c r="BL75" s="158"/>
      <c r="BM75" s="51"/>
      <c r="BN75" s="157" t="s">
        <v>385</v>
      </c>
      <c r="BO75" s="158"/>
      <c r="BP75" s="157" t="str">
        <f>VLOOKUP(BP55,リスト!$A$16:$L$20,11)</f>
        <v>村田</v>
      </c>
      <c r="BQ75" s="153"/>
      <c r="BR75" s="158"/>
      <c r="BS75" s="51"/>
      <c r="BT75" s="157" t="str">
        <f>VLOOKUP(BP55,リスト!$A$16:$L$20,12)</f>
        <v>荒井</v>
      </c>
      <c r="BU75" s="153"/>
      <c r="BV75" s="153"/>
      <c r="BW75" s="49"/>
      <c r="BX75" s="153">
        <v>5</v>
      </c>
      <c r="BY75" s="153" t="s">
        <v>85</v>
      </c>
      <c r="BZ75" s="153"/>
      <c r="CA75" s="153"/>
      <c r="CB75" s="153"/>
      <c r="CC75" s="153" t="str">
        <f>VLOOKUP(CC55,リスト!$A$16:$L$20,11)</f>
        <v>辻元</v>
      </c>
      <c r="CD75" s="153"/>
      <c r="CE75" s="158"/>
      <c r="CF75" s="51"/>
      <c r="CG75" s="157" t="str">
        <f>VLOOKUP(CC55,リスト!$A$16:$L$20,12)</f>
        <v>芦田</v>
      </c>
      <c r="CH75" s="153"/>
      <c r="CI75" s="158"/>
      <c r="CJ75" s="157" t="s">
        <v>385</v>
      </c>
      <c r="CK75" s="158"/>
      <c r="CL75" s="51"/>
      <c r="CM75" s="157" t="str">
        <f>$DB$40</f>
        <v>３R</v>
      </c>
      <c r="CN75" s="158"/>
      <c r="CO75" s="270" t="str">
        <f>VLOOKUP(CO55,リスト!$A$16:$L$20,11)</f>
        <v>坂口</v>
      </c>
      <c r="CP75" s="271"/>
      <c r="CQ75" s="272"/>
      <c r="CR75" s="51"/>
      <c r="CS75" s="157" t="str">
        <f>VLOOKUP(CO55,リスト!$A$16:$L$20,12)</f>
        <v>内堀</v>
      </c>
      <c r="CT75" s="153"/>
      <c r="CU75" s="153"/>
    </row>
    <row r="76" spans="1:99" ht="6" customHeight="1">
      <c r="A76" s="166"/>
      <c r="B76" s="161"/>
      <c r="C76" s="161"/>
      <c r="D76" s="161"/>
      <c r="E76" s="167"/>
      <c r="F76" s="153"/>
      <c r="G76" s="158"/>
      <c r="H76" s="157"/>
      <c r="I76" s="153"/>
      <c r="J76" s="153"/>
      <c r="K76" s="153"/>
      <c r="L76" s="158"/>
      <c r="M76" s="162"/>
      <c r="N76" s="163"/>
      <c r="O76" s="160"/>
      <c r="P76" s="162"/>
      <c r="Q76" s="163"/>
      <c r="R76" s="157"/>
      <c r="S76" s="158"/>
      <c r="T76" s="157"/>
      <c r="U76" s="153"/>
      <c r="V76" s="153"/>
      <c r="W76" s="153"/>
      <c r="X76" s="153"/>
      <c r="Y76" s="49"/>
      <c r="Z76" s="166"/>
      <c r="AA76" s="161"/>
      <c r="AB76" s="161"/>
      <c r="AC76" s="161"/>
      <c r="AD76" s="167"/>
      <c r="AE76" s="153"/>
      <c r="AF76" s="158"/>
      <c r="AG76" s="157"/>
      <c r="AH76" s="153"/>
      <c r="AI76" s="153"/>
      <c r="AJ76" s="153"/>
      <c r="AK76" s="158"/>
      <c r="AL76" s="162"/>
      <c r="AM76" s="163"/>
      <c r="AN76" s="160"/>
      <c r="AO76" s="162"/>
      <c r="AP76" s="163"/>
      <c r="AQ76" s="157"/>
      <c r="AR76" s="158"/>
      <c r="AS76" s="157"/>
      <c r="AT76" s="153"/>
      <c r="AU76" s="153"/>
      <c r="AV76" s="153"/>
      <c r="AW76" s="153"/>
      <c r="AX76" s="49"/>
      <c r="AY76" s="153"/>
      <c r="AZ76" s="153"/>
      <c r="BA76" s="153"/>
      <c r="BB76" s="153"/>
      <c r="BC76" s="153"/>
      <c r="BD76" s="153"/>
      <c r="BE76" s="153"/>
      <c r="BF76" s="158"/>
      <c r="BG76" s="159" t="s">
        <v>83</v>
      </c>
      <c r="BH76" s="157"/>
      <c r="BI76" s="153"/>
      <c r="BJ76" s="158"/>
      <c r="BK76" s="157"/>
      <c r="BL76" s="158"/>
      <c r="BM76" s="159" t="s">
        <v>67</v>
      </c>
      <c r="BN76" s="157"/>
      <c r="BO76" s="158"/>
      <c r="BP76" s="157"/>
      <c r="BQ76" s="153"/>
      <c r="BR76" s="158"/>
      <c r="BS76" s="159" t="s">
        <v>83</v>
      </c>
      <c r="BT76" s="157"/>
      <c r="BU76" s="153"/>
      <c r="BV76" s="153"/>
      <c r="BW76" s="49"/>
      <c r="BX76" s="153"/>
      <c r="BY76" s="153"/>
      <c r="BZ76" s="153"/>
      <c r="CA76" s="153"/>
      <c r="CB76" s="153"/>
      <c r="CC76" s="153"/>
      <c r="CD76" s="153"/>
      <c r="CE76" s="158"/>
      <c r="CF76" s="159" t="s">
        <v>83</v>
      </c>
      <c r="CG76" s="157"/>
      <c r="CH76" s="153"/>
      <c r="CI76" s="158"/>
      <c r="CJ76" s="157"/>
      <c r="CK76" s="158"/>
      <c r="CL76" s="159" t="s">
        <v>67</v>
      </c>
      <c r="CM76" s="157"/>
      <c r="CN76" s="158"/>
      <c r="CO76" s="270"/>
      <c r="CP76" s="271"/>
      <c r="CQ76" s="272"/>
      <c r="CR76" s="159" t="s">
        <v>83</v>
      </c>
      <c r="CS76" s="157"/>
      <c r="CT76" s="153"/>
      <c r="CU76" s="153"/>
    </row>
    <row r="77" spans="1:99" ht="6" customHeight="1">
      <c r="A77" s="168"/>
      <c r="B77" s="159"/>
      <c r="C77" s="159"/>
      <c r="D77" s="159"/>
      <c r="E77" s="169"/>
      <c r="F77" s="153"/>
      <c r="G77" s="158"/>
      <c r="H77" s="157"/>
      <c r="I77" s="153"/>
      <c r="J77" s="153"/>
      <c r="K77" s="153"/>
      <c r="L77" s="158"/>
      <c r="M77" s="162"/>
      <c r="N77" s="163"/>
      <c r="O77" s="57"/>
      <c r="P77" s="162"/>
      <c r="Q77" s="163"/>
      <c r="R77" s="157"/>
      <c r="S77" s="158"/>
      <c r="T77" s="157"/>
      <c r="U77" s="153"/>
      <c r="V77" s="153"/>
      <c r="W77" s="153"/>
      <c r="X77" s="153"/>
      <c r="Y77" s="49"/>
      <c r="Z77" s="168"/>
      <c r="AA77" s="159"/>
      <c r="AB77" s="159"/>
      <c r="AC77" s="159"/>
      <c r="AD77" s="169"/>
      <c r="AE77" s="153"/>
      <c r="AF77" s="158"/>
      <c r="AG77" s="157"/>
      <c r="AH77" s="153"/>
      <c r="AI77" s="153"/>
      <c r="AJ77" s="153"/>
      <c r="AK77" s="158"/>
      <c r="AL77" s="162"/>
      <c r="AM77" s="163"/>
      <c r="AN77" s="57"/>
      <c r="AO77" s="162"/>
      <c r="AP77" s="163"/>
      <c r="AQ77" s="157"/>
      <c r="AR77" s="158"/>
      <c r="AS77" s="157"/>
      <c r="AT77" s="153"/>
      <c r="AU77" s="153"/>
      <c r="AV77" s="153"/>
      <c r="AW77" s="153"/>
      <c r="AX77" s="49"/>
      <c r="AY77" s="153"/>
      <c r="AZ77" s="153"/>
      <c r="BA77" s="153"/>
      <c r="BB77" s="153"/>
      <c r="BC77" s="153"/>
      <c r="BD77" s="153"/>
      <c r="BE77" s="153"/>
      <c r="BF77" s="158"/>
      <c r="BG77" s="160"/>
      <c r="BH77" s="157"/>
      <c r="BI77" s="153"/>
      <c r="BJ77" s="158"/>
      <c r="BK77" s="157"/>
      <c r="BL77" s="158"/>
      <c r="BM77" s="160"/>
      <c r="BN77" s="157"/>
      <c r="BO77" s="158"/>
      <c r="BP77" s="157"/>
      <c r="BQ77" s="153"/>
      <c r="BR77" s="158"/>
      <c r="BS77" s="160"/>
      <c r="BT77" s="157"/>
      <c r="BU77" s="153"/>
      <c r="BV77" s="153"/>
      <c r="BW77" s="49"/>
      <c r="BX77" s="153"/>
      <c r="BY77" s="153"/>
      <c r="BZ77" s="153"/>
      <c r="CA77" s="153"/>
      <c r="CB77" s="153"/>
      <c r="CC77" s="153"/>
      <c r="CD77" s="153"/>
      <c r="CE77" s="158"/>
      <c r="CF77" s="160"/>
      <c r="CG77" s="157"/>
      <c r="CH77" s="153"/>
      <c r="CI77" s="158"/>
      <c r="CJ77" s="157"/>
      <c r="CK77" s="158"/>
      <c r="CL77" s="160"/>
      <c r="CM77" s="157"/>
      <c r="CN77" s="158"/>
      <c r="CO77" s="270"/>
      <c r="CP77" s="271"/>
      <c r="CQ77" s="272"/>
      <c r="CR77" s="160"/>
      <c r="CS77" s="157"/>
      <c r="CT77" s="153"/>
      <c r="CU77" s="153"/>
    </row>
    <row r="78" spans="1:99" ht="6" customHeight="1">
      <c r="A78" s="153">
        <v>1</v>
      </c>
      <c r="B78" s="153" t="s">
        <v>85</v>
      </c>
      <c r="C78" s="153"/>
      <c r="D78" s="153"/>
      <c r="E78" s="153"/>
      <c r="F78" s="153" t="str">
        <f>VLOOKUP(F74,リスト!$A$15:$L$20,3)</f>
        <v>林</v>
      </c>
      <c r="G78" s="153"/>
      <c r="H78" s="158"/>
      <c r="I78" s="51"/>
      <c r="J78" s="157" t="str">
        <f>VLOOKUP(F74,リスト!$A$16:$L$20,4)</f>
        <v>上門</v>
      </c>
      <c r="K78" s="153"/>
      <c r="L78" s="158"/>
      <c r="M78" s="157">
        <v>0</v>
      </c>
      <c r="N78" s="158"/>
      <c r="O78" s="51"/>
      <c r="P78" s="157" t="s">
        <v>385</v>
      </c>
      <c r="Q78" s="158"/>
      <c r="R78" s="157" t="str">
        <f>VLOOKUP(R74,リスト!$A$15:$L$21,3)</f>
        <v>打和</v>
      </c>
      <c r="S78" s="153"/>
      <c r="T78" s="158"/>
      <c r="U78" s="51"/>
      <c r="V78" s="157" t="str">
        <f>VLOOKUP(R74,リスト!$A$16:$L$21,4)</f>
        <v>神社</v>
      </c>
      <c r="W78" s="153"/>
      <c r="X78" s="153"/>
      <c r="Y78" s="49"/>
      <c r="Z78" s="153">
        <v>1</v>
      </c>
      <c r="AA78" s="153" t="s">
        <v>85</v>
      </c>
      <c r="AB78" s="153"/>
      <c r="AC78" s="153"/>
      <c r="AD78" s="153"/>
      <c r="AE78" s="153" t="str">
        <f>VLOOKUP(AE74,リスト!$A$15:$L$20,3)</f>
        <v>奥山</v>
      </c>
      <c r="AF78" s="153"/>
      <c r="AG78" s="158"/>
      <c r="AH78" s="51"/>
      <c r="AI78" s="157" t="str">
        <f>VLOOKUP(AE74,リスト!$A$16:$L$20,4)</f>
        <v>吉村</v>
      </c>
      <c r="AJ78" s="153"/>
      <c r="AK78" s="158"/>
      <c r="AL78" s="157">
        <v>2</v>
      </c>
      <c r="AM78" s="158"/>
      <c r="AN78" s="51"/>
      <c r="AO78" s="157" t="s">
        <v>385</v>
      </c>
      <c r="AP78" s="158"/>
      <c r="AQ78" s="157" t="str">
        <f>VLOOKUP(AQ74,リスト!$A$15:$L$20,3)</f>
        <v>野村</v>
      </c>
      <c r="AR78" s="153"/>
      <c r="AS78" s="158"/>
      <c r="AT78" s="51"/>
      <c r="AU78" s="157" t="str">
        <f>VLOOKUP(AQ74,リスト!$A$16:$L$20,4)</f>
        <v>中野</v>
      </c>
      <c r="AV78" s="153"/>
      <c r="AW78" s="153"/>
      <c r="AX78" s="49"/>
      <c r="AY78" s="153"/>
      <c r="AZ78" s="153"/>
      <c r="BA78" s="153"/>
      <c r="BB78" s="153"/>
      <c r="BC78" s="153"/>
      <c r="BD78" s="153"/>
      <c r="BE78" s="153"/>
      <c r="BF78" s="158"/>
      <c r="BG78" s="57"/>
      <c r="BH78" s="157"/>
      <c r="BI78" s="153"/>
      <c r="BJ78" s="158"/>
      <c r="BK78" s="157"/>
      <c r="BL78" s="158"/>
      <c r="BM78" s="57"/>
      <c r="BN78" s="157"/>
      <c r="BO78" s="158"/>
      <c r="BP78" s="157"/>
      <c r="BQ78" s="153"/>
      <c r="BR78" s="158"/>
      <c r="BS78" s="57"/>
      <c r="BT78" s="157"/>
      <c r="BU78" s="153"/>
      <c r="BV78" s="153"/>
      <c r="BW78" s="49"/>
      <c r="BX78" s="153"/>
      <c r="BY78" s="153"/>
      <c r="BZ78" s="153"/>
      <c r="CA78" s="153"/>
      <c r="CB78" s="153"/>
      <c r="CC78" s="153"/>
      <c r="CD78" s="153"/>
      <c r="CE78" s="158"/>
      <c r="CF78" s="57"/>
      <c r="CG78" s="157"/>
      <c r="CH78" s="153"/>
      <c r="CI78" s="158"/>
      <c r="CJ78" s="157"/>
      <c r="CK78" s="158"/>
      <c r="CL78" s="57"/>
      <c r="CM78" s="157"/>
      <c r="CN78" s="158"/>
      <c r="CO78" s="270"/>
      <c r="CP78" s="271"/>
      <c r="CQ78" s="272"/>
      <c r="CR78" s="57"/>
      <c r="CS78" s="157"/>
      <c r="CT78" s="153"/>
      <c r="CU78" s="153"/>
    </row>
    <row r="79" spans="1:99" ht="6" customHeight="1">
      <c r="A79" s="153"/>
      <c r="B79" s="153"/>
      <c r="C79" s="153"/>
      <c r="D79" s="153"/>
      <c r="E79" s="153"/>
      <c r="F79" s="153"/>
      <c r="G79" s="153"/>
      <c r="H79" s="158"/>
      <c r="I79" s="159" t="s">
        <v>83</v>
      </c>
      <c r="J79" s="157"/>
      <c r="K79" s="153"/>
      <c r="L79" s="158"/>
      <c r="M79" s="157"/>
      <c r="N79" s="158"/>
      <c r="O79" s="159" t="s">
        <v>67</v>
      </c>
      <c r="P79" s="157"/>
      <c r="Q79" s="158"/>
      <c r="R79" s="157"/>
      <c r="S79" s="153"/>
      <c r="T79" s="158"/>
      <c r="U79" s="159" t="s">
        <v>83</v>
      </c>
      <c r="V79" s="157"/>
      <c r="W79" s="153"/>
      <c r="X79" s="153"/>
      <c r="Y79" s="49"/>
      <c r="Z79" s="153"/>
      <c r="AA79" s="153"/>
      <c r="AB79" s="153"/>
      <c r="AC79" s="153"/>
      <c r="AD79" s="153"/>
      <c r="AE79" s="153"/>
      <c r="AF79" s="153"/>
      <c r="AG79" s="158"/>
      <c r="AH79" s="159" t="s">
        <v>83</v>
      </c>
      <c r="AI79" s="157"/>
      <c r="AJ79" s="153"/>
      <c r="AK79" s="158"/>
      <c r="AL79" s="157"/>
      <c r="AM79" s="158"/>
      <c r="AN79" s="159" t="s">
        <v>67</v>
      </c>
      <c r="AO79" s="157"/>
      <c r="AP79" s="158"/>
      <c r="AQ79" s="157"/>
      <c r="AR79" s="153"/>
      <c r="AS79" s="158"/>
      <c r="AT79" s="159" t="s">
        <v>83</v>
      </c>
      <c r="AU79" s="157"/>
      <c r="AV79" s="153"/>
      <c r="AW79" s="153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</row>
    <row r="80" spans="1:99" ht="6" customHeight="1">
      <c r="A80" s="153"/>
      <c r="B80" s="153"/>
      <c r="C80" s="153"/>
      <c r="D80" s="153"/>
      <c r="E80" s="153"/>
      <c r="F80" s="153"/>
      <c r="G80" s="153"/>
      <c r="H80" s="158"/>
      <c r="I80" s="160"/>
      <c r="J80" s="157"/>
      <c r="K80" s="153"/>
      <c r="L80" s="158"/>
      <c r="M80" s="157"/>
      <c r="N80" s="158"/>
      <c r="O80" s="160"/>
      <c r="P80" s="157"/>
      <c r="Q80" s="158"/>
      <c r="R80" s="157"/>
      <c r="S80" s="153"/>
      <c r="T80" s="158"/>
      <c r="U80" s="160"/>
      <c r="V80" s="157"/>
      <c r="W80" s="153"/>
      <c r="X80" s="153"/>
      <c r="Y80" s="49"/>
      <c r="Z80" s="153"/>
      <c r="AA80" s="153"/>
      <c r="AB80" s="153"/>
      <c r="AC80" s="153"/>
      <c r="AD80" s="153"/>
      <c r="AE80" s="153"/>
      <c r="AF80" s="153"/>
      <c r="AG80" s="158"/>
      <c r="AH80" s="160"/>
      <c r="AI80" s="157"/>
      <c r="AJ80" s="153"/>
      <c r="AK80" s="158"/>
      <c r="AL80" s="157"/>
      <c r="AM80" s="158"/>
      <c r="AN80" s="160"/>
      <c r="AO80" s="157"/>
      <c r="AP80" s="158"/>
      <c r="AQ80" s="157"/>
      <c r="AR80" s="153"/>
      <c r="AS80" s="158"/>
      <c r="AT80" s="160"/>
      <c r="AU80" s="157"/>
      <c r="AV80" s="153"/>
      <c r="AW80" s="153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</row>
    <row r="81" spans="1:99" ht="6" customHeight="1">
      <c r="A81" s="153"/>
      <c r="B81" s="153"/>
      <c r="C81" s="153"/>
      <c r="D81" s="153"/>
      <c r="E81" s="153"/>
      <c r="F81" s="153"/>
      <c r="G81" s="153"/>
      <c r="H81" s="158"/>
      <c r="I81" s="57"/>
      <c r="J81" s="157"/>
      <c r="K81" s="153"/>
      <c r="L81" s="158"/>
      <c r="M81" s="157"/>
      <c r="N81" s="158"/>
      <c r="O81" s="57"/>
      <c r="P81" s="157"/>
      <c r="Q81" s="158"/>
      <c r="R81" s="157"/>
      <c r="S81" s="153"/>
      <c r="T81" s="158"/>
      <c r="U81" s="57"/>
      <c r="V81" s="157"/>
      <c r="W81" s="153"/>
      <c r="X81" s="153"/>
      <c r="Y81" s="49"/>
      <c r="Z81" s="153"/>
      <c r="AA81" s="153"/>
      <c r="AB81" s="153"/>
      <c r="AC81" s="153"/>
      <c r="AD81" s="153"/>
      <c r="AE81" s="153"/>
      <c r="AF81" s="153"/>
      <c r="AG81" s="158"/>
      <c r="AH81" s="57"/>
      <c r="AI81" s="157"/>
      <c r="AJ81" s="153"/>
      <c r="AK81" s="158"/>
      <c r="AL81" s="157"/>
      <c r="AM81" s="158"/>
      <c r="AN81" s="57"/>
      <c r="AO81" s="157"/>
      <c r="AP81" s="158"/>
      <c r="AQ81" s="157"/>
      <c r="AR81" s="153"/>
      <c r="AS81" s="158"/>
      <c r="AT81" s="57"/>
      <c r="AU81" s="157"/>
      <c r="AV81" s="153"/>
      <c r="AW81" s="153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</row>
    <row r="82" spans="1:99" ht="6" customHeight="1">
      <c r="A82" s="153">
        <v>2</v>
      </c>
      <c r="B82" s="153" t="s">
        <v>66</v>
      </c>
      <c r="C82" s="153"/>
      <c r="D82" s="153"/>
      <c r="E82" s="153"/>
      <c r="F82" s="153" t="str">
        <f>VLOOKUP(F74,リスト!$A$16:AG71,5)</f>
        <v>朽木</v>
      </c>
      <c r="G82" s="153"/>
      <c r="H82" s="158"/>
      <c r="I82" s="51"/>
      <c r="J82" s="157" t="str">
        <f>VLOOKUP(F74,リスト!$A$16:$L$20,6)</f>
        <v>藤戸</v>
      </c>
      <c r="K82" s="153"/>
      <c r="L82" s="158"/>
      <c r="M82" s="157" t="s">
        <v>385</v>
      </c>
      <c r="N82" s="158"/>
      <c r="O82" s="51"/>
      <c r="P82" s="157">
        <v>2</v>
      </c>
      <c r="Q82" s="158"/>
      <c r="R82" s="157" t="str">
        <f>VLOOKUP(R74,リスト!$A$16:$L$21,5)</f>
        <v>高田</v>
      </c>
      <c r="S82" s="153"/>
      <c r="T82" s="158"/>
      <c r="U82" s="51"/>
      <c r="V82" s="157" t="str">
        <f>VLOOKUP(R74,リスト!$A$16:$L$21,6)</f>
        <v>山口</v>
      </c>
      <c r="W82" s="153"/>
      <c r="X82" s="158"/>
      <c r="Y82" s="60"/>
      <c r="Z82" s="153">
        <v>2</v>
      </c>
      <c r="AA82" s="153" t="s">
        <v>66</v>
      </c>
      <c r="AB82" s="153"/>
      <c r="AC82" s="153"/>
      <c r="AD82" s="153"/>
      <c r="AE82" s="153" t="str">
        <f>VLOOKUP(AE74,リスト!$A$16:BF71,5)</f>
        <v>河田</v>
      </c>
      <c r="AF82" s="153"/>
      <c r="AG82" s="158"/>
      <c r="AH82" s="51"/>
      <c r="AI82" s="157" t="str">
        <f>VLOOKUP(AE74,リスト!$A$16:$L$20,6)</f>
        <v>柿谷</v>
      </c>
      <c r="AJ82" s="153"/>
      <c r="AK82" s="158"/>
      <c r="AL82" s="157" t="s">
        <v>385</v>
      </c>
      <c r="AM82" s="158"/>
      <c r="AN82" s="51"/>
      <c r="AO82" s="157">
        <v>3</v>
      </c>
      <c r="AP82" s="158"/>
      <c r="AQ82" s="157" t="str">
        <f>VLOOKUP(AQ74,リスト!$A$16:BR71,5)</f>
        <v>家根</v>
      </c>
      <c r="AR82" s="153"/>
      <c r="AS82" s="158"/>
      <c r="AT82" s="51"/>
      <c r="AU82" s="157" t="str">
        <f>VLOOKUP(AQ74,リスト!$A$16:$L$20,6)</f>
        <v>坂本</v>
      </c>
      <c r="AV82" s="153"/>
      <c r="AW82" s="153"/>
      <c r="AX82" s="49"/>
      <c r="AY82" s="164" t="s">
        <v>109</v>
      </c>
      <c r="AZ82" s="160"/>
      <c r="BA82" s="160"/>
      <c r="BB82" s="160"/>
      <c r="BC82" s="165"/>
      <c r="BD82" s="153">
        <v>2</v>
      </c>
      <c r="BE82" s="158"/>
      <c r="BF82" s="157" t="str">
        <f>VLOOKUP(BD82,リスト!$A$15:$L$20,2)</f>
        <v>和歌山県</v>
      </c>
      <c r="BG82" s="153"/>
      <c r="BH82" s="153"/>
      <c r="BI82" s="153"/>
      <c r="BJ82" s="158"/>
      <c r="BK82" s="162" t="s">
        <v>386</v>
      </c>
      <c r="BL82" s="163"/>
      <c r="BM82" s="51"/>
      <c r="BN82" s="162">
        <v>2</v>
      </c>
      <c r="BO82" s="163"/>
      <c r="BP82" s="157">
        <v>3</v>
      </c>
      <c r="BQ82" s="158"/>
      <c r="BR82" s="157" t="str">
        <f>VLOOKUP(BP82,リスト!$A$15:$L$20,2)</f>
        <v>兵庫県</v>
      </c>
      <c r="BS82" s="153"/>
      <c r="BT82" s="153"/>
      <c r="BU82" s="153"/>
      <c r="BV82" s="153"/>
      <c r="BW82" s="49"/>
      <c r="BX82" s="164" t="s">
        <v>109</v>
      </c>
      <c r="BY82" s="160"/>
      <c r="BZ82" s="160"/>
      <c r="CA82" s="160"/>
      <c r="CB82" s="165"/>
      <c r="CC82" s="153">
        <v>4</v>
      </c>
      <c r="CD82" s="158"/>
      <c r="CE82" s="157" t="str">
        <f>VLOOKUP(CC82,リスト!$A$15:$L$20,2)</f>
        <v>大阪府</v>
      </c>
      <c r="CF82" s="153"/>
      <c r="CG82" s="153"/>
      <c r="CH82" s="153"/>
      <c r="CI82" s="158"/>
      <c r="CJ82" s="162" t="s">
        <v>393</v>
      </c>
      <c r="CK82" s="163"/>
      <c r="CL82" s="51"/>
      <c r="CM82" s="162">
        <v>0</v>
      </c>
      <c r="CN82" s="163"/>
      <c r="CO82" s="157">
        <v>5</v>
      </c>
      <c r="CP82" s="158"/>
      <c r="CQ82" s="157" t="str">
        <f>VLOOKUP(CO82,リスト!$A$15:$L$20,2)</f>
        <v>滋賀県</v>
      </c>
      <c r="CR82" s="153"/>
      <c r="CS82" s="153"/>
      <c r="CT82" s="153"/>
      <c r="CU82" s="153"/>
    </row>
    <row r="83" spans="1:99" ht="6" customHeight="1">
      <c r="A83" s="153"/>
      <c r="B83" s="153"/>
      <c r="C83" s="153"/>
      <c r="D83" s="153"/>
      <c r="E83" s="153"/>
      <c r="F83" s="153"/>
      <c r="G83" s="153"/>
      <c r="H83" s="158"/>
      <c r="I83" s="159" t="s">
        <v>83</v>
      </c>
      <c r="J83" s="157"/>
      <c r="K83" s="153"/>
      <c r="L83" s="158"/>
      <c r="M83" s="157"/>
      <c r="N83" s="158"/>
      <c r="O83" s="159" t="s">
        <v>67</v>
      </c>
      <c r="P83" s="157"/>
      <c r="Q83" s="158"/>
      <c r="R83" s="157"/>
      <c r="S83" s="153"/>
      <c r="T83" s="158"/>
      <c r="U83" s="159" t="s">
        <v>83</v>
      </c>
      <c r="V83" s="157"/>
      <c r="W83" s="153"/>
      <c r="X83" s="158"/>
      <c r="Y83" s="60"/>
      <c r="Z83" s="153"/>
      <c r="AA83" s="153"/>
      <c r="AB83" s="153"/>
      <c r="AC83" s="153"/>
      <c r="AD83" s="153"/>
      <c r="AE83" s="153"/>
      <c r="AF83" s="153"/>
      <c r="AG83" s="158"/>
      <c r="AH83" s="159" t="s">
        <v>83</v>
      </c>
      <c r="AI83" s="157"/>
      <c r="AJ83" s="153"/>
      <c r="AK83" s="158"/>
      <c r="AL83" s="157"/>
      <c r="AM83" s="158"/>
      <c r="AN83" s="159" t="s">
        <v>67</v>
      </c>
      <c r="AO83" s="157"/>
      <c r="AP83" s="158"/>
      <c r="AQ83" s="157"/>
      <c r="AR83" s="153"/>
      <c r="AS83" s="158"/>
      <c r="AT83" s="159" t="s">
        <v>83</v>
      </c>
      <c r="AU83" s="157"/>
      <c r="AV83" s="153"/>
      <c r="AW83" s="153"/>
      <c r="AX83" s="49"/>
      <c r="AY83" s="166"/>
      <c r="AZ83" s="161"/>
      <c r="BA83" s="161"/>
      <c r="BB83" s="161"/>
      <c r="BC83" s="167"/>
      <c r="BD83" s="153"/>
      <c r="BE83" s="158"/>
      <c r="BF83" s="157"/>
      <c r="BG83" s="153"/>
      <c r="BH83" s="153"/>
      <c r="BI83" s="153"/>
      <c r="BJ83" s="158"/>
      <c r="BK83" s="162"/>
      <c r="BL83" s="163"/>
      <c r="BM83" s="159" t="s">
        <v>67</v>
      </c>
      <c r="BN83" s="162"/>
      <c r="BO83" s="163"/>
      <c r="BP83" s="157"/>
      <c r="BQ83" s="158"/>
      <c r="BR83" s="157"/>
      <c r="BS83" s="153"/>
      <c r="BT83" s="153"/>
      <c r="BU83" s="153"/>
      <c r="BV83" s="153"/>
      <c r="BW83" s="49"/>
      <c r="BX83" s="166"/>
      <c r="BY83" s="161"/>
      <c r="BZ83" s="161"/>
      <c r="CA83" s="161"/>
      <c r="CB83" s="167"/>
      <c r="CC83" s="153"/>
      <c r="CD83" s="158"/>
      <c r="CE83" s="157"/>
      <c r="CF83" s="153"/>
      <c r="CG83" s="153"/>
      <c r="CH83" s="153"/>
      <c r="CI83" s="158"/>
      <c r="CJ83" s="162"/>
      <c r="CK83" s="163"/>
      <c r="CL83" s="159" t="s">
        <v>67</v>
      </c>
      <c r="CM83" s="162"/>
      <c r="CN83" s="163"/>
      <c r="CO83" s="157"/>
      <c r="CP83" s="158"/>
      <c r="CQ83" s="157"/>
      <c r="CR83" s="153"/>
      <c r="CS83" s="153"/>
      <c r="CT83" s="153"/>
      <c r="CU83" s="153"/>
    </row>
    <row r="84" spans="1:99" ht="6" customHeight="1">
      <c r="A84" s="153"/>
      <c r="B84" s="153"/>
      <c r="C84" s="153"/>
      <c r="D84" s="153"/>
      <c r="E84" s="153"/>
      <c r="F84" s="153"/>
      <c r="G84" s="153"/>
      <c r="H84" s="158"/>
      <c r="I84" s="160"/>
      <c r="J84" s="157"/>
      <c r="K84" s="153"/>
      <c r="L84" s="158"/>
      <c r="M84" s="157"/>
      <c r="N84" s="158"/>
      <c r="O84" s="160"/>
      <c r="P84" s="157"/>
      <c r="Q84" s="158"/>
      <c r="R84" s="157"/>
      <c r="S84" s="153"/>
      <c r="T84" s="158"/>
      <c r="U84" s="160"/>
      <c r="V84" s="157"/>
      <c r="W84" s="153"/>
      <c r="X84" s="158"/>
      <c r="Y84" s="60"/>
      <c r="Z84" s="153"/>
      <c r="AA84" s="153"/>
      <c r="AB84" s="153"/>
      <c r="AC84" s="153"/>
      <c r="AD84" s="153"/>
      <c r="AE84" s="153"/>
      <c r="AF84" s="153"/>
      <c r="AG84" s="158"/>
      <c r="AH84" s="160"/>
      <c r="AI84" s="157"/>
      <c r="AJ84" s="153"/>
      <c r="AK84" s="158"/>
      <c r="AL84" s="157"/>
      <c r="AM84" s="158"/>
      <c r="AN84" s="160"/>
      <c r="AO84" s="157"/>
      <c r="AP84" s="158"/>
      <c r="AQ84" s="157"/>
      <c r="AR84" s="153"/>
      <c r="AS84" s="158"/>
      <c r="AT84" s="160"/>
      <c r="AU84" s="157"/>
      <c r="AV84" s="153"/>
      <c r="AW84" s="153"/>
      <c r="AX84" s="49"/>
      <c r="AY84" s="166"/>
      <c r="AZ84" s="161"/>
      <c r="BA84" s="161"/>
      <c r="BB84" s="161"/>
      <c r="BC84" s="167"/>
      <c r="BD84" s="153"/>
      <c r="BE84" s="158"/>
      <c r="BF84" s="157"/>
      <c r="BG84" s="153"/>
      <c r="BH84" s="153"/>
      <c r="BI84" s="153"/>
      <c r="BJ84" s="158"/>
      <c r="BK84" s="162"/>
      <c r="BL84" s="163"/>
      <c r="BM84" s="160"/>
      <c r="BN84" s="162"/>
      <c r="BO84" s="163"/>
      <c r="BP84" s="157"/>
      <c r="BQ84" s="158"/>
      <c r="BR84" s="157"/>
      <c r="BS84" s="153"/>
      <c r="BT84" s="153"/>
      <c r="BU84" s="153"/>
      <c r="BV84" s="153"/>
      <c r="BW84" s="49"/>
      <c r="BX84" s="166"/>
      <c r="BY84" s="161"/>
      <c r="BZ84" s="161"/>
      <c r="CA84" s="161"/>
      <c r="CB84" s="167"/>
      <c r="CC84" s="153"/>
      <c r="CD84" s="158"/>
      <c r="CE84" s="157"/>
      <c r="CF84" s="153"/>
      <c r="CG84" s="153"/>
      <c r="CH84" s="153"/>
      <c r="CI84" s="158"/>
      <c r="CJ84" s="162"/>
      <c r="CK84" s="163"/>
      <c r="CL84" s="160"/>
      <c r="CM84" s="162"/>
      <c r="CN84" s="163"/>
      <c r="CO84" s="157"/>
      <c r="CP84" s="158"/>
      <c r="CQ84" s="157"/>
      <c r="CR84" s="153"/>
      <c r="CS84" s="153"/>
      <c r="CT84" s="153"/>
      <c r="CU84" s="153"/>
    </row>
    <row r="85" spans="1:99" ht="6" customHeight="1">
      <c r="A85" s="153"/>
      <c r="B85" s="153"/>
      <c r="C85" s="153"/>
      <c r="D85" s="153"/>
      <c r="E85" s="153"/>
      <c r="F85" s="153"/>
      <c r="G85" s="153"/>
      <c r="H85" s="158"/>
      <c r="I85" s="57"/>
      <c r="J85" s="157"/>
      <c r="K85" s="153"/>
      <c r="L85" s="158"/>
      <c r="M85" s="157"/>
      <c r="N85" s="158"/>
      <c r="O85" s="57"/>
      <c r="P85" s="157"/>
      <c r="Q85" s="158"/>
      <c r="R85" s="157"/>
      <c r="S85" s="153"/>
      <c r="T85" s="158"/>
      <c r="U85" s="57"/>
      <c r="V85" s="157"/>
      <c r="W85" s="153"/>
      <c r="X85" s="158"/>
      <c r="Y85" s="60"/>
      <c r="Z85" s="153"/>
      <c r="AA85" s="153"/>
      <c r="AB85" s="153"/>
      <c r="AC85" s="153"/>
      <c r="AD85" s="153"/>
      <c r="AE85" s="153"/>
      <c r="AF85" s="153"/>
      <c r="AG85" s="158"/>
      <c r="AH85" s="57"/>
      <c r="AI85" s="157"/>
      <c r="AJ85" s="153"/>
      <c r="AK85" s="158"/>
      <c r="AL85" s="157"/>
      <c r="AM85" s="158"/>
      <c r="AN85" s="57"/>
      <c r="AO85" s="157"/>
      <c r="AP85" s="158"/>
      <c r="AQ85" s="157"/>
      <c r="AR85" s="153"/>
      <c r="AS85" s="158"/>
      <c r="AT85" s="57"/>
      <c r="AU85" s="157"/>
      <c r="AV85" s="153"/>
      <c r="AW85" s="153"/>
      <c r="AX85" s="49"/>
      <c r="AY85" s="168"/>
      <c r="AZ85" s="159"/>
      <c r="BA85" s="159"/>
      <c r="BB85" s="159"/>
      <c r="BC85" s="169"/>
      <c r="BD85" s="153"/>
      <c r="BE85" s="158"/>
      <c r="BF85" s="157"/>
      <c r="BG85" s="153"/>
      <c r="BH85" s="153"/>
      <c r="BI85" s="153"/>
      <c r="BJ85" s="158"/>
      <c r="BK85" s="162"/>
      <c r="BL85" s="163"/>
      <c r="BM85" s="57"/>
      <c r="BN85" s="162"/>
      <c r="BO85" s="163"/>
      <c r="BP85" s="157"/>
      <c r="BQ85" s="158"/>
      <c r="BR85" s="157"/>
      <c r="BS85" s="153"/>
      <c r="BT85" s="153"/>
      <c r="BU85" s="153"/>
      <c r="BV85" s="153"/>
      <c r="BW85" s="49"/>
      <c r="BX85" s="168"/>
      <c r="BY85" s="159"/>
      <c r="BZ85" s="159"/>
      <c r="CA85" s="159"/>
      <c r="CB85" s="169"/>
      <c r="CC85" s="153"/>
      <c r="CD85" s="158"/>
      <c r="CE85" s="157"/>
      <c r="CF85" s="153"/>
      <c r="CG85" s="153"/>
      <c r="CH85" s="153"/>
      <c r="CI85" s="158"/>
      <c r="CJ85" s="162"/>
      <c r="CK85" s="163"/>
      <c r="CL85" s="57"/>
      <c r="CM85" s="162"/>
      <c r="CN85" s="163"/>
      <c r="CO85" s="157"/>
      <c r="CP85" s="158"/>
      <c r="CQ85" s="157"/>
      <c r="CR85" s="153"/>
      <c r="CS85" s="153"/>
      <c r="CT85" s="153"/>
      <c r="CU85" s="153"/>
    </row>
    <row r="86" spans="1:99" ht="6" customHeight="1">
      <c r="A86" s="153">
        <v>3</v>
      </c>
      <c r="B86" s="153" t="s">
        <v>84</v>
      </c>
      <c r="C86" s="153"/>
      <c r="D86" s="153"/>
      <c r="E86" s="153"/>
      <c r="F86" s="153" t="str">
        <f>VLOOKUP(F74,リスト!$A$16:$L$20,7)</f>
        <v>藤原</v>
      </c>
      <c r="G86" s="153"/>
      <c r="H86" s="158"/>
      <c r="I86" s="51"/>
      <c r="J86" s="157" t="str">
        <f>VLOOKUP(F74,リスト!$A$16:$L$20,8)</f>
        <v>平野</v>
      </c>
      <c r="K86" s="153"/>
      <c r="L86" s="158"/>
      <c r="M86" s="157" t="s">
        <v>385</v>
      </c>
      <c r="N86" s="158"/>
      <c r="O86" s="51"/>
      <c r="P86" s="157">
        <v>0</v>
      </c>
      <c r="Q86" s="158"/>
      <c r="R86" s="157" t="str">
        <f>VLOOKUP(R74,リスト!$A$16:$L$21,7)</f>
        <v>井出</v>
      </c>
      <c r="S86" s="153"/>
      <c r="T86" s="158"/>
      <c r="U86" s="51"/>
      <c r="V86" s="157" t="str">
        <f>VLOOKUP(R74,リスト!$A$16:$L$21,8)</f>
        <v>丸山</v>
      </c>
      <c r="W86" s="153"/>
      <c r="X86" s="158"/>
      <c r="Y86" s="60"/>
      <c r="Z86" s="153">
        <v>3</v>
      </c>
      <c r="AA86" s="153" t="s">
        <v>84</v>
      </c>
      <c r="AB86" s="153"/>
      <c r="AC86" s="153"/>
      <c r="AD86" s="153"/>
      <c r="AE86" s="153" t="str">
        <f>VLOOKUP(AE74,リスト!$A$16:$L$20,7)</f>
        <v>岡田</v>
      </c>
      <c r="AF86" s="153"/>
      <c r="AG86" s="158"/>
      <c r="AH86" s="51"/>
      <c r="AI86" s="157" t="str">
        <f>VLOOKUP(AE74,リスト!$A$16:$L$20,8)</f>
        <v>内田</v>
      </c>
      <c r="AJ86" s="153"/>
      <c r="AK86" s="158"/>
      <c r="AL86" s="157">
        <v>3</v>
      </c>
      <c r="AM86" s="158"/>
      <c r="AN86" s="51"/>
      <c r="AO86" s="157" t="s">
        <v>385</v>
      </c>
      <c r="AP86" s="158"/>
      <c r="AQ86" s="157" t="str">
        <f>VLOOKUP(AQ74,リスト!$A$16:$L$20,7)</f>
        <v>山本</v>
      </c>
      <c r="AR86" s="153"/>
      <c r="AS86" s="158"/>
      <c r="AT86" s="51"/>
      <c r="AU86" s="157" t="str">
        <f>VLOOKUP(AQ74,リスト!$A$16:$L$20,8)</f>
        <v>金山</v>
      </c>
      <c r="AV86" s="153"/>
      <c r="AW86" s="153"/>
      <c r="AX86" s="49"/>
      <c r="AY86" s="153">
        <v>1</v>
      </c>
      <c r="AZ86" s="153" t="s">
        <v>85</v>
      </c>
      <c r="BA86" s="153"/>
      <c r="BB86" s="153"/>
      <c r="BC86" s="153"/>
      <c r="BD86" s="153" t="str">
        <f>VLOOKUP(BD82,リスト!$A$15:$L$20,3)</f>
        <v>上田</v>
      </c>
      <c r="BE86" s="153"/>
      <c r="BF86" s="158"/>
      <c r="BG86" s="51"/>
      <c r="BH86" s="157" t="str">
        <f>VLOOKUP(BD82,リスト!$A$16:$L$20,4)</f>
        <v>下中</v>
      </c>
      <c r="BI86" s="153"/>
      <c r="BJ86" s="158"/>
      <c r="BK86" s="157" t="s">
        <v>385</v>
      </c>
      <c r="BL86" s="158"/>
      <c r="BM86" s="51"/>
      <c r="BN86" s="157">
        <v>3</v>
      </c>
      <c r="BO86" s="158"/>
      <c r="BP86" s="157" t="str">
        <f>VLOOKUP(BP82,リスト!$A$15:$L$20,3)</f>
        <v>野村</v>
      </c>
      <c r="BQ86" s="153"/>
      <c r="BR86" s="158"/>
      <c r="BS86" s="51"/>
      <c r="BT86" s="157" t="str">
        <f>VLOOKUP(BP82,リスト!$A$16:$L$20,4)</f>
        <v>中野</v>
      </c>
      <c r="BU86" s="153"/>
      <c r="BV86" s="153"/>
      <c r="BW86" s="49"/>
      <c r="BX86" s="153">
        <v>1</v>
      </c>
      <c r="BY86" s="153" t="s">
        <v>85</v>
      </c>
      <c r="BZ86" s="153"/>
      <c r="CA86" s="153"/>
      <c r="CB86" s="153"/>
      <c r="CC86" s="153" t="str">
        <f>VLOOKUP(CC82,リスト!$A$15:$L$20,3)</f>
        <v>堀切</v>
      </c>
      <c r="CD86" s="153"/>
      <c r="CE86" s="158"/>
      <c r="CF86" s="51"/>
      <c r="CG86" s="157" t="str">
        <f>VLOOKUP(CC82,リスト!$A$16:$L$20,4)</f>
        <v>澤﨑</v>
      </c>
      <c r="CH86" s="153"/>
      <c r="CI86" s="158"/>
      <c r="CJ86" s="157" t="s">
        <v>385</v>
      </c>
      <c r="CK86" s="158"/>
      <c r="CL86" s="51"/>
      <c r="CM86" s="157">
        <v>1</v>
      </c>
      <c r="CN86" s="158"/>
      <c r="CO86" s="157" t="str">
        <f>VLOOKUP(CO82,リスト!$A$15:$L$20,3)</f>
        <v>林</v>
      </c>
      <c r="CP86" s="153"/>
      <c r="CQ86" s="158"/>
      <c r="CR86" s="51"/>
      <c r="CS86" s="157" t="str">
        <f>VLOOKUP(CO82,リスト!$A$16:$L$20,4)</f>
        <v>上門</v>
      </c>
      <c r="CT86" s="153"/>
      <c r="CU86" s="153"/>
    </row>
    <row r="87" spans="1:99" ht="6" customHeight="1">
      <c r="A87" s="153"/>
      <c r="B87" s="153"/>
      <c r="C87" s="153"/>
      <c r="D87" s="153"/>
      <c r="E87" s="153"/>
      <c r="F87" s="153"/>
      <c r="G87" s="153"/>
      <c r="H87" s="158"/>
      <c r="I87" s="159" t="s">
        <v>83</v>
      </c>
      <c r="J87" s="157"/>
      <c r="K87" s="153"/>
      <c r="L87" s="158"/>
      <c r="M87" s="157"/>
      <c r="N87" s="158"/>
      <c r="O87" s="159" t="s">
        <v>67</v>
      </c>
      <c r="P87" s="157"/>
      <c r="Q87" s="158"/>
      <c r="R87" s="157"/>
      <c r="S87" s="153"/>
      <c r="T87" s="158"/>
      <c r="U87" s="159" t="s">
        <v>83</v>
      </c>
      <c r="V87" s="157"/>
      <c r="W87" s="153"/>
      <c r="X87" s="153"/>
      <c r="Y87" s="49"/>
      <c r="Z87" s="153"/>
      <c r="AA87" s="153"/>
      <c r="AB87" s="153"/>
      <c r="AC87" s="153"/>
      <c r="AD87" s="153"/>
      <c r="AE87" s="153"/>
      <c r="AF87" s="153"/>
      <c r="AG87" s="158"/>
      <c r="AH87" s="159" t="s">
        <v>83</v>
      </c>
      <c r="AI87" s="157"/>
      <c r="AJ87" s="153"/>
      <c r="AK87" s="158"/>
      <c r="AL87" s="157"/>
      <c r="AM87" s="158"/>
      <c r="AN87" s="159" t="s">
        <v>67</v>
      </c>
      <c r="AO87" s="157"/>
      <c r="AP87" s="158"/>
      <c r="AQ87" s="157"/>
      <c r="AR87" s="153"/>
      <c r="AS87" s="158"/>
      <c r="AT87" s="159" t="s">
        <v>83</v>
      </c>
      <c r="AU87" s="157"/>
      <c r="AV87" s="153"/>
      <c r="AW87" s="153"/>
      <c r="AX87" s="49"/>
      <c r="AY87" s="153"/>
      <c r="AZ87" s="153"/>
      <c r="BA87" s="153"/>
      <c r="BB87" s="153"/>
      <c r="BC87" s="153"/>
      <c r="BD87" s="153"/>
      <c r="BE87" s="153"/>
      <c r="BF87" s="158"/>
      <c r="BG87" s="159" t="s">
        <v>83</v>
      </c>
      <c r="BH87" s="157"/>
      <c r="BI87" s="153"/>
      <c r="BJ87" s="158"/>
      <c r="BK87" s="157"/>
      <c r="BL87" s="158"/>
      <c r="BM87" s="159" t="s">
        <v>67</v>
      </c>
      <c r="BN87" s="157"/>
      <c r="BO87" s="158"/>
      <c r="BP87" s="157"/>
      <c r="BQ87" s="153"/>
      <c r="BR87" s="158"/>
      <c r="BS87" s="159" t="s">
        <v>83</v>
      </c>
      <c r="BT87" s="157"/>
      <c r="BU87" s="153"/>
      <c r="BV87" s="153"/>
      <c r="BW87" s="49"/>
      <c r="BX87" s="153"/>
      <c r="BY87" s="153"/>
      <c r="BZ87" s="153"/>
      <c r="CA87" s="153"/>
      <c r="CB87" s="153"/>
      <c r="CC87" s="153"/>
      <c r="CD87" s="153"/>
      <c r="CE87" s="158"/>
      <c r="CF87" s="159" t="s">
        <v>83</v>
      </c>
      <c r="CG87" s="157"/>
      <c r="CH87" s="153"/>
      <c r="CI87" s="158"/>
      <c r="CJ87" s="157"/>
      <c r="CK87" s="158"/>
      <c r="CL87" s="159" t="s">
        <v>67</v>
      </c>
      <c r="CM87" s="157"/>
      <c r="CN87" s="158"/>
      <c r="CO87" s="157"/>
      <c r="CP87" s="153"/>
      <c r="CQ87" s="158"/>
      <c r="CR87" s="159" t="s">
        <v>83</v>
      </c>
      <c r="CS87" s="157"/>
      <c r="CT87" s="153"/>
      <c r="CU87" s="153"/>
    </row>
    <row r="88" spans="1:99" ht="6" customHeight="1">
      <c r="A88" s="153"/>
      <c r="B88" s="153"/>
      <c r="C88" s="153"/>
      <c r="D88" s="153"/>
      <c r="E88" s="153"/>
      <c r="F88" s="153"/>
      <c r="G88" s="153"/>
      <c r="H88" s="158"/>
      <c r="I88" s="160"/>
      <c r="J88" s="157"/>
      <c r="K88" s="153"/>
      <c r="L88" s="158"/>
      <c r="M88" s="157"/>
      <c r="N88" s="158"/>
      <c r="O88" s="160"/>
      <c r="P88" s="157"/>
      <c r="Q88" s="158"/>
      <c r="R88" s="157"/>
      <c r="S88" s="153"/>
      <c r="T88" s="158"/>
      <c r="U88" s="160"/>
      <c r="V88" s="157"/>
      <c r="W88" s="153"/>
      <c r="X88" s="153"/>
      <c r="Y88" s="49"/>
      <c r="Z88" s="153"/>
      <c r="AA88" s="153"/>
      <c r="AB88" s="153"/>
      <c r="AC88" s="153"/>
      <c r="AD88" s="153"/>
      <c r="AE88" s="153"/>
      <c r="AF88" s="153"/>
      <c r="AG88" s="158"/>
      <c r="AH88" s="160"/>
      <c r="AI88" s="157"/>
      <c r="AJ88" s="153"/>
      <c r="AK88" s="158"/>
      <c r="AL88" s="157"/>
      <c r="AM88" s="158"/>
      <c r="AN88" s="160"/>
      <c r="AO88" s="157"/>
      <c r="AP88" s="158"/>
      <c r="AQ88" s="157"/>
      <c r="AR88" s="153"/>
      <c r="AS88" s="158"/>
      <c r="AT88" s="160"/>
      <c r="AU88" s="157"/>
      <c r="AV88" s="153"/>
      <c r="AW88" s="153"/>
      <c r="AX88" s="49"/>
      <c r="AY88" s="153"/>
      <c r="AZ88" s="153"/>
      <c r="BA88" s="153"/>
      <c r="BB88" s="153"/>
      <c r="BC88" s="153"/>
      <c r="BD88" s="153"/>
      <c r="BE88" s="153"/>
      <c r="BF88" s="158"/>
      <c r="BG88" s="160"/>
      <c r="BH88" s="157"/>
      <c r="BI88" s="153"/>
      <c r="BJ88" s="158"/>
      <c r="BK88" s="157"/>
      <c r="BL88" s="158"/>
      <c r="BM88" s="160"/>
      <c r="BN88" s="157"/>
      <c r="BO88" s="158"/>
      <c r="BP88" s="157"/>
      <c r="BQ88" s="153"/>
      <c r="BR88" s="158"/>
      <c r="BS88" s="160"/>
      <c r="BT88" s="157"/>
      <c r="BU88" s="153"/>
      <c r="BV88" s="153"/>
      <c r="BW88" s="49"/>
      <c r="BX88" s="153"/>
      <c r="BY88" s="153"/>
      <c r="BZ88" s="153"/>
      <c r="CA88" s="153"/>
      <c r="CB88" s="153"/>
      <c r="CC88" s="153"/>
      <c r="CD88" s="153"/>
      <c r="CE88" s="158"/>
      <c r="CF88" s="160"/>
      <c r="CG88" s="157"/>
      <c r="CH88" s="153"/>
      <c r="CI88" s="158"/>
      <c r="CJ88" s="157"/>
      <c r="CK88" s="158"/>
      <c r="CL88" s="160"/>
      <c r="CM88" s="157"/>
      <c r="CN88" s="158"/>
      <c r="CO88" s="157"/>
      <c r="CP88" s="153"/>
      <c r="CQ88" s="158"/>
      <c r="CR88" s="160"/>
      <c r="CS88" s="157"/>
      <c r="CT88" s="153"/>
      <c r="CU88" s="153"/>
    </row>
    <row r="89" spans="1:99" ht="6" customHeight="1">
      <c r="A89" s="153"/>
      <c r="B89" s="153"/>
      <c r="C89" s="153"/>
      <c r="D89" s="153"/>
      <c r="E89" s="153"/>
      <c r="F89" s="153"/>
      <c r="G89" s="153"/>
      <c r="H89" s="158"/>
      <c r="I89" s="57"/>
      <c r="J89" s="157"/>
      <c r="K89" s="153"/>
      <c r="L89" s="158"/>
      <c r="M89" s="157"/>
      <c r="N89" s="158"/>
      <c r="O89" s="57"/>
      <c r="P89" s="157"/>
      <c r="Q89" s="158"/>
      <c r="R89" s="157"/>
      <c r="S89" s="153"/>
      <c r="T89" s="158"/>
      <c r="U89" s="57"/>
      <c r="V89" s="157"/>
      <c r="W89" s="153"/>
      <c r="X89" s="153"/>
      <c r="Y89" s="49"/>
      <c r="Z89" s="153"/>
      <c r="AA89" s="153"/>
      <c r="AB89" s="153"/>
      <c r="AC89" s="153"/>
      <c r="AD89" s="153"/>
      <c r="AE89" s="153"/>
      <c r="AF89" s="153"/>
      <c r="AG89" s="158"/>
      <c r="AH89" s="57"/>
      <c r="AI89" s="157"/>
      <c r="AJ89" s="153"/>
      <c r="AK89" s="158"/>
      <c r="AL89" s="157"/>
      <c r="AM89" s="158"/>
      <c r="AN89" s="57"/>
      <c r="AO89" s="157"/>
      <c r="AP89" s="158"/>
      <c r="AQ89" s="157"/>
      <c r="AR89" s="153"/>
      <c r="AS89" s="158"/>
      <c r="AT89" s="57"/>
      <c r="AU89" s="157"/>
      <c r="AV89" s="153"/>
      <c r="AW89" s="153"/>
      <c r="AX89" s="49"/>
      <c r="AY89" s="153"/>
      <c r="AZ89" s="153"/>
      <c r="BA89" s="153"/>
      <c r="BB89" s="153"/>
      <c r="BC89" s="153"/>
      <c r="BD89" s="153"/>
      <c r="BE89" s="153"/>
      <c r="BF89" s="158"/>
      <c r="BG89" s="57"/>
      <c r="BH89" s="157"/>
      <c r="BI89" s="153"/>
      <c r="BJ89" s="158"/>
      <c r="BK89" s="157"/>
      <c r="BL89" s="158"/>
      <c r="BM89" s="57"/>
      <c r="BN89" s="157"/>
      <c r="BO89" s="158"/>
      <c r="BP89" s="157"/>
      <c r="BQ89" s="153"/>
      <c r="BR89" s="158"/>
      <c r="BS89" s="57"/>
      <c r="BT89" s="157"/>
      <c r="BU89" s="153"/>
      <c r="BV89" s="153"/>
      <c r="BW89" s="49"/>
      <c r="BX89" s="153"/>
      <c r="BY89" s="153"/>
      <c r="BZ89" s="153"/>
      <c r="CA89" s="153"/>
      <c r="CB89" s="153"/>
      <c r="CC89" s="153"/>
      <c r="CD89" s="153"/>
      <c r="CE89" s="158"/>
      <c r="CF89" s="57"/>
      <c r="CG89" s="157"/>
      <c r="CH89" s="153"/>
      <c r="CI89" s="158"/>
      <c r="CJ89" s="157"/>
      <c r="CK89" s="158"/>
      <c r="CL89" s="57"/>
      <c r="CM89" s="157"/>
      <c r="CN89" s="158"/>
      <c r="CO89" s="157"/>
      <c r="CP89" s="153"/>
      <c r="CQ89" s="158"/>
      <c r="CR89" s="57"/>
      <c r="CS89" s="157"/>
      <c r="CT89" s="153"/>
      <c r="CU89" s="153"/>
    </row>
    <row r="90" spans="1:99" ht="6" customHeight="1">
      <c r="A90" s="153">
        <v>4</v>
      </c>
      <c r="B90" s="153" t="s">
        <v>66</v>
      </c>
      <c r="C90" s="153"/>
      <c r="D90" s="153"/>
      <c r="E90" s="153"/>
      <c r="F90" s="153" t="str">
        <f>VLOOKUP(F74,リスト!$A$15:$L$20,9)</f>
        <v>太田</v>
      </c>
      <c r="G90" s="153"/>
      <c r="H90" s="158"/>
      <c r="I90" s="51"/>
      <c r="J90" s="157" t="str">
        <f>VLOOKUP(F74,リスト!$A$15:$L$20,10)</f>
        <v>野口</v>
      </c>
      <c r="K90" s="153"/>
      <c r="L90" s="158"/>
      <c r="M90" s="157" t="s">
        <v>385</v>
      </c>
      <c r="N90" s="158"/>
      <c r="O90" s="51"/>
      <c r="P90" s="157">
        <v>3</v>
      </c>
      <c r="Q90" s="158"/>
      <c r="R90" s="157" t="str">
        <f>VLOOKUP(R74,リスト!$A$16:$L$21,9)</f>
        <v>塩見</v>
      </c>
      <c r="S90" s="153"/>
      <c r="T90" s="158"/>
      <c r="U90" s="51"/>
      <c r="V90" s="157" t="str">
        <f>VLOOKUP(R74,リスト!$A$16:$L$21,10)</f>
        <v>丸尾</v>
      </c>
      <c r="W90" s="153"/>
      <c r="X90" s="153"/>
      <c r="Y90" s="49"/>
      <c r="Z90" s="153">
        <v>4</v>
      </c>
      <c r="AA90" s="153" t="s">
        <v>66</v>
      </c>
      <c r="AB90" s="153"/>
      <c r="AC90" s="153"/>
      <c r="AD90" s="153"/>
      <c r="AE90" s="153" t="str">
        <f>VLOOKUP(AE74,リスト!$A$15:$L$20,9)</f>
        <v>田中</v>
      </c>
      <c r="AF90" s="153"/>
      <c r="AG90" s="158"/>
      <c r="AH90" s="51"/>
      <c r="AI90" s="157" t="str">
        <f>VLOOKUP(AE74,リスト!$A$15:$L$20,10)</f>
        <v>小林</v>
      </c>
      <c r="AJ90" s="153"/>
      <c r="AK90" s="158"/>
      <c r="AL90" s="157" t="s">
        <v>385</v>
      </c>
      <c r="AM90" s="158"/>
      <c r="AN90" s="51"/>
      <c r="AO90" s="157">
        <v>1</v>
      </c>
      <c r="AP90" s="158"/>
      <c r="AQ90" s="157" t="str">
        <f>VLOOKUP(AQ74,リスト!$A$15:$L$20,9)</f>
        <v>岩松</v>
      </c>
      <c r="AR90" s="153"/>
      <c r="AS90" s="158"/>
      <c r="AT90" s="51"/>
      <c r="AU90" s="157" t="str">
        <f>VLOOKUP(AQ74,リスト!$A$15:$L$20,10)</f>
        <v>新家</v>
      </c>
      <c r="AV90" s="153"/>
      <c r="AW90" s="153"/>
      <c r="AX90" s="49"/>
      <c r="AY90" s="153">
        <v>2</v>
      </c>
      <c r="AZ90" s="153" t="s">
        <v>66</v>
      </c>
      <c r="BA90" s="153"/>
      <c r="BB90" s="153"/>
      <c r="BC90" s="153"/>
      <c r="BD90" s="153" t="str">
        <f>VLOOKUP(BD82,リスト!$A$16:CE79,5)</f>
        <v>南口</v>
      </c>
      <c r="BE90" s="153"/>
      <c r="BF90" s="158"/>
      <c r="BG90" s="51"/>
      <c r="BH90" s="157" t="str">
        <f>VLOOKUP(BD82,リスト!$A$16:$L$20,6)</f>
        <v>青木</v>
      </c>
      <c r="BI90" s="153"/>
      <c r="BJ90" s="158"/>
      <c r="BK90" s="157" t="s">
        <v>385</v>
      </c>
      <c r="BL90" s="158"/>
      <c r="BM90" s="51"/>
      <c r="BN90" s="157">
        <v>3</v>
      </c>
      <c r="BO90" s="158"/>
      <c r="BP90" s="157" t="str">
        <f>VLOOKUP(BP82,リスト!$A$16:CQ79,5)</f>
        <v>家根</v>
      </c>
      <c r="BQ90" s="153"/>
      <c r="BR90" s="158"/>
      <c r="BS90" s="51"/>
      <c r="BT90" s="157" t="str">
        <f>VLOOKUP(BP82,リスト!$A$16:$L$20,6)</f>
        <v>坂本</v>
      </c>
      <c r="BU90" s="153"/>
      <c r="BV90" s="153"/>
      <c r="BW90" s="49"/>
      <c r="BX90" s="153">
        <v>2</v>
      </c>
      <c r="BY90" s="153" t="s">
        <v>66</v>
      </c>
      <c r="BZ90" s="153"/>
      <c r="CA90" s="153"/>
      <c r="CB90" s="153"/>
      <c r="CC90" s="153" t="str">
        <f>VLOOKUP(CC82,リスト!$A$16:DD79,5)</f>
        <v>桑野</v>
      </c>
      <c r="CD90" s="153"/>
      <c r="CE90" s="158"/>
      <c r="CF90" s="51"/>
      <c r="CG90" s="157" t="str">
        <f>VLOOKUP(CC82,リスト!$A$16:$L$20,6)</f>
        <v>和田</v>
      </c>
      <c r="CH90" s="153"/>
      <c r="CI90" s="158"/>
      <c r="CJ90" s="157" t="s">
        <v>385</v>
      </c>
      <c r="CK90" s="158"/>
      <c r="CL90" s="51"/>
      <c r="CM90" s="157">
        <v>0</v>
      </c>
      <c r="CN90" s="158"/>
      <c r="CO90" s="157" t="str">
        <f>VLOOKUP(CO82,リスト!$A$16:DP79,5)</f>
        <v>朽木</v>
      </c>
      <c r="CP90" s="153"/>
      <c r="CQ90" s="158"/>
      <c r="CR90" s="51"/>
      <c r="CS90" s="157" t="str">
        <f>VLOOKUP(CO82,リスト!$A$16:$L$20,6)</f>
        <v>藤戸</v>
      </c>
      <c r="CT90" s="153"/>
      <c r="CU90" s="153"/>
    </row>
    <row r="91" spans="1:99" ht="6" customHeight="1">
      <c r="A91" s="153"/>
      <c r="B91" s="153"/>
      <c r="C91" s="153"/>
      <c r="D91" s="153"/>
      <c r="E91" s="153"/>
      <c r="F91" s="153"/>
      <c r="G91" s="153"/>
      <c r="H91" s="158"/>
      <c r="I91" s="159" t="s">
        <v>83</v>
      </c>
      <c r="J91" s="157"/>
      <c r="K91" s="153"/>
      <c r="L91" s="158"/>
      <c r="M91" s="157"/>
      <c r="N91" s="158"/>
      <c r="O91" s="159" t="s">
        <v>67</v>
      </c>
      <c r="P91" s="157"/>
      <c r="Q91" s="158"/>
      <c r="R91" s="157"/>
      <c r="S91" s="153"/>
      <c r="T91" s="158"/>
      <c r="U91" s="159" t="s">
        <v>83</v>
      </c>
      <c r="V91" s="157"/>
      <c r="W91" s="153"/>
      <c r="X91" s="153"/>
      <c r="Y91" s="49"/>
      <c r="Z91" s="153"/>
      <c r="AA91" s="153"/>
      <c r="AB91" s="153"/>
      <c r="AC91" s="153"/>
      <c r="AD91" s="153"/>
      <c r="AE91" s="153"/>
      <c r="AF91" s="153"/>
      <c r="AG91" s="158"/>
      <c r="AH91" s="159" t="s">
        <v>83</v>
      </c>
      <c r="AI91" s="157"/>
      <c r="AJ91" s="153"/>
      <c r="AK91" s="158"/>
      <c r="AL91" s="157"/>
      <c r="AM91" s="158"/>
      <c r="AN91" s="159" t="s">
        <v>67</v>
      </c>
      <c r="AO91" s="157"/>
      <c r="AP91" s="158"/>
      <c r="AQ91" s="157"/>
      <c r="AR91" s="153"/>
      <c r="AS91" s="158"/>
      <c r="AT91" s="159" t="s">
        <v>83</v>
      </c>
      <c r="AU91" s="157"/>
      <c r="AV91" s="153"/>
      <c r="AW91" s="153"/>
      <c r="AX91" s="49"/>
      <c r="AY91" s="153"/>
      <c r="AZ91" s="153"/>
      <c r="BA91" s="153"/>
      <c r="BB91" s="153"/>
      <c r="BC91" s="153"/>
      <c r="BD91" s="153"/>
      <c r="BE91" s="153"/>
      <c r="BF91" s="158"/>
      <c r="BG91" s="159" t="s">
        <v>83</v>
      </c>
      <c r="BH91" s="157"/>
      <c r="BI91" s="153"/>
      <c r="BJ91" s="158"/>
      <c r="BK91" s="157"/>
      <c r="BL91" s="158"/>
      <c r="BM91" s="159" t="s">
        <v>67</v>
      </c>
      <c r="BN91" s="157"/>
      <c r="BO91" s="158"/>
      <c r="BP91" s="157"/>
      <c r="BQ91" s="153"/>
      <c r="BR91" s="158"/>
      <c r="BS91" s="159" t="s">
        <v>83</v>
      </c>
      <c r="BT91" s="157"/>
      <c r="BU91" s="153"/>
      <c r="BV91" s="153"/>
      <c r="BW91" s="49"/>
      <c r="BX91" s="153"/>
      <c r="BY91" s="153"/>
      <c r="BZ91" s="153"/>
      <c r="CA91" s="153"/>
      <c r="CB91" s="153"/>
      <c r="CC91" s="153"/>
      <c r="CD91" s="153"/>
      <c r="CE91" s="158"/>
      <c r="CF91" s="159" t="s">
        <v>83</v>
      </c>
      <c r="CG91" s="157"/>
      <c r="CH91" s="153"/>
      <c r="CI91" s="158"/>
      <c r="CJ91" s="157"/>
      <c r="CK91" s="158"/>
      <c r="CL91" s="159" t="s">
        <v>67</v>
      </c>
      <c r="CM91" s="157"/>
      <c r="CN91" s="158"/>
      <c r="CO91" s="157"/>
      <c r="CP91" s="153"/>
      <c r="CQ91" s="158"/>
      <c r="CR91" s="159" t="s">
        <v>83</v>
      </c>
      <c r="CS91" s="157"/>
      <c r="CT91" s="153"/>
      <c r="CU91" s="153"/>
    </row>
    <row r="92" spans="1:99" ht="6" customHeight="1">
      <c r="A92" s="153"/>
      <c r="B92" s="153"/>
      <c r="C92" s="153"/>
      <c r="D92" s="153"/>
      <c r="E92" s="153"/>
      <c r="F92" s="153"/>
      <c r="G92" s="153"/>
      <c r="H92" s="158"/>
      <c r="I92" s="160"/>
      <c r="J92" s="157"/>
      <c r="K92" s="153"/>
      <c r="L92" s="158"/>
      <c r="M92" s="157"/>
      <c r="N92" s="158"/>
      <c r="O92" s="160"/>
      <c r="P92" s="157"/>
      <c r="Q92" s="158"/>
      <c r="R92" s="157"/>
      <c r="S92" s="153"/>
      <c r="T92" s="158"/>
      <c r="U92" s="160"/>
      <c r="V92" s="157"/>
      <c r="W92" s="153"/>
      <c r="X92" s="153"/>
      <c r="Y92" s="49"/>
      <c r="Z92" s="153"/>
      <c r="AA92" s="153"/>
      <c r="AB92" s="153"/>
      <c r="AC92" s="153"/>
      <c r="AD92" s="153"/>
      <c r="AE92" s="153"/>
      <c r="AF92" s="153"/>
      <c r="AG92" s="158"/>
      <c r="AH92" s="160"/>
      <c r="AI92" s="157"/>
      <c r="AJ92" s="153"/>
      <c r="AK92" s="158"/>
      <c r="AL92" s="157"/>
      <c r="AM92" s="158"/>
      <c r="AN92" s="160"/>
      <c r="AO92" s="157"/>
      <c r="AP92" s="158"/>
      <c r="AQ92" s="157"/>
      <c r="AR92" s="153"/>
      <c r="AS92" s="158"/>
      <c r="AT92" s="160"/>
      <c r="AU92" s="157"/>
      <c r="AV92" s="153"/>
      <c r="AW92" s="153"/>
      <c r="AX92" s="49"/>
      <c r="AY92" s="153"/>
      <c r="AZ92" s="153"/>
      <c r="BA92" s="153"/>
      <c r="BB92" s="153"/>
      <c r="BC92" s="153"/>
      <c r="BD92" s="153"/>
      <c r="BE92" s="153"/>
      <c r="BF92" s="158"/>
      <c r="BG92" s="160"/>
      <c r="BH92" s="157"/>
      <c r="BI92" s="153"/>
      <c r="BJ92" s="158"/>
      <c r="BK92" s="157"/>
      <c r="BL92" s="158"/>
      <c r="BM92" s="160"/>
      <c r="BN92" s="157"/>
      <c r="BO92" s="158"/>
      <c r="BP92" s="157"/>
      <c r="BQ92" s="153"/>
      <c r="BR92" s="158"/>
      <c r="BS92" s="160"/>
      <c r="BT92" s="157"/>
      <c r="BU92" s="153"/>
      <c r="BV92" s="153"/>
      <c r="BW92" s="49"/>
      <c r="BX92" s="153"/>
      <c r="BY92" s="153"/>
      <c r="BZ92" s="153"/>
      <c r="CA92" s="153"/>
      <c r="CB92" s="153"/>
      <c r="CC92" s="153"/>
      <c r="CD92" s="153"/>
      <c r="CE92" s="158"/>
      <c r="CF92" s="160"/>
      <c r="CG92" s="157"/>
      <c r="CH92" s="153"/>
      <c r="CI92" s="158"/>
      <c r="CJ92" s="157"/>
      <c r="CK92" s="158"/>
      <c r="CL92" s="160"/>
      <c r="CM92" s="157"/>
      <c r="CN92" s="158"/>
      <c r="CO92" s="157"/>
      <c r="CP92" s="153"/>
      <c r="CQ92" s="158"/>
      <c r="CR92" s="160"/>
      <c r="CS92" s="157"/>
      <c r="CT92" s="153"/>
      <c r="CU92" s="153"/>
    </row>
    <row r="93" spans="1:99" ht="6" customHeight="1">
      <c r="A93" s="153"/>
      <c r="B93" s="153"/>
      <c r="C93" s="153"/>
      <c r="D93" s="153"/>
      <c r="E93" s="153"/>
      <c r="F93" s="153"/>
      <c r="G93" s="153"/>
      <c r="H93" s="158"/>
      <c r="I93" s="57"/>
      <c r="J93" s="157"/>
      <c r="K93" s="153"/>
      <c r="L93" s="158"/>
      <c r="M93" s="157"/>
      <c r="N93" s="158"/>
      <c r="O93" s="57"/>
      <c r="P93" s="157"/>
      <c r="Q93" s="158"/>
      <c r="R93" s="157"/>
      <c r="S93" s="153"/>
      <c r="T93" s="158"/>
      <c r="U93" s="57"/>
      <c r="V93" s="157"/>
      <c r="W93" s="153"/>
      <c r="X93" s="153"/>
      <c r="Y93" s="49"/>
      <c r="Z93" s="153"/>
      <c r="AA93" s="153"/>
      <c r="AB93" s="153"/>
      <c r="AC93" s="153"/>
      <c r="AD93" s="153"/>
      <c r="AE93" s="153"/>
      <c r="AF93" s="153"/>
      <c r="AG93" s="158"/>
      <c r="AH93" s="57"/>
      <c r="AI93" s="157"/>
      <c r="AJ93" s="153"/>
      <c r="AK93" s="158"/>
      <c r="AL93" s="157"/>
      <c r="AM93" s="158"/>
      <c r="AN93" s="57"/>
      <c r="AO93" s="157"/>
      <c r="AP93" s="158"/>
      <c r="AQ93" s="157"/>
      <c r="AR93" s="153"/>
      <c r="AS93" s="158"/>
      <c r="AT93" s="57"/>
      <c r="AU93" s="157"/>
      <c r="AV93" s="153"/>
      <c r="AW93" s="153"/>
      <c r="AX93" s="49"/>
      <c r="AY93" s="153"/>
      <c r="AZ93" s="153"/>
      <c r="BA93" s="153"/>
      <c r="BB93" s="153"/>
      <c r="BC93" s="153"/>
      <c r="BD93" s="153"/>
      <c r="BE93" s="153"/>
      <c r="BF93" s="158"/>
      <c r="BG93" s="57"/>
      <c r="BH93" s="157"/>
      <c r="BI93" s="153"/>
      <c r="BJ93" s="158"/>
      <c r="BK93" s="157"/>
      <c r="BL93" s="158"/>
      <c r="BM93" s="57"/>
      <c r="BN93" s="157"/>
      <c r="BO93" s="158"/>
      <c r="BP93" s="157"/>
      <c r="BQ93" s="153"/>
      <c r="BR93" s="158"/>
      <c r="BS93" s="57"/>
      <c r="BT93" s="157"/>
      <c r="BU93" s="153"/>
      <c r="BV93" s="153"/>
      <c r="BW93" s="49"/>
      <c r="BX93" s="153"/>
      <c r="BY93" s="153"/>
      <c r="BZ93" s="153"/>
      <c r="CA93" s="153"/>
      <c r="CB93" s="153"/>
      <c r="CC93" s="153"/>
      <c r="CD93" s="153"/>
      <c r="CE93" s="158"/>
      <c r="CF93" s="57"/>
      <c r="CG93" s="157"/>
      <c r="CH93" s="153"/>
      <c r="CI93" s="158"/>
      <c r="CJ93" s="157"/>
      <c r="CK93" s="158"/>
      <c r="CL93" s="57"/>
      <c r="CM93" s="157"/>
      <c r="CN93" s="158"/>
      <c r="CO93" s="157"/>
      <c r="CP93" s="153"/>
      <c r="CQ93" s="158"/>
      <c r="CR93" s="57"/>
      <c r="CS93" s="157"/>
      <c r="CT93" s="153"/>
      <c r="CU93" s="153"/>
    </row>
    <row r="94" spans="1:99" ht="6" customHeight="1">
      <c r="A94" s="153">
        <v>5</v>
      </c>
      <c r="B94" s="153" t="s">
        <v>85</v>
      </c>
      <c r="C94" s="153"/>
      <c r="D94" s="153"/>
      <c r="E94" s="153"/>
      <c r="F94" s="153" t="str">
        <f>VLOOKUP(F74,リスト!$A$16:$L$20,11)</f>
        <v>坂口</v>
      </c>
      <c r="G94" s="153"/>
      <c r="H94" s="158"/>
      <c r="I94" s="51"/>
      <c r="J94" s="157" t="str">
        <f>VLOOKUP(F74,リスト!$A$16:$L$20,12)</f>
        <v>内堀</v>
      </c>
      <c r="K94" s="153"/>
      <c r="L94" s="158"/>
      <c r="M94" s="157">
        <v>0</v>
      </c>
      <c r="N94" s="158"/>
      <c r="O94" s="51"/>
      <c r="P94" s="157" t="s">
        <v>385</v>
      </c>
      <c r="Q94" s="158"/>
      <c r="R94" s="157" t="str">
        <f>VLOOKUP(R74,リスト!$A$16:$L$21,11)</f>
        <v>藤澤</v>
      </c>
      <c r="S94" s="153"/>
      <c r="T94" s="158"/>
      <c r="U94" s="51"/>
      <c r="V94" s="157" t="str">
        <f>VLOOKUP(R74,リスト!$A$16:$L$21,12)</f>
        <v>古野</v>
      </c>
      <c r="W94" s="153"/>
      <c r="X94" s="153"/>
      <c r="Y94" s="49"/>
      <c r="Z94" s="153">
        <v>5</v>
      </c>
      <c r="AA94" s="153" t="s">
        <v>85</v>
      </c>
      <c r="AB94" s="153"/>
      <c r="AC94" s="153"/>
      <c r="AD94" s="153"/>
      <c r="AE94" s="153" t="str">
        <f>VLOOKUP(AE74,リスト!$A$16:$L$20,11)</f>
        <v>辻元</v>
      </c>
      <c r="AF94" s="153"/>
      <c r="AG94" s="158"/>
      <c r="AH94" s="51"/>
      <c r="AI94" s="157" t="str">
        <f>VLOOKUP(AE74,リスト!$A$16:$L$20,12)</f>
        <v>芦田</v>
      </c>
      <c r="AJ94" s="153"/>
      <c r="AK94" s="158"/>
      <c r="AL94" s="157">
        <v>0</v>
      </c>
      <c r="AM94" s="158"/>
      <c r="AN94" s="51"/>
      <c r="AO94" s="157" t="s">
        <v>385</v>
      </c>
      <c r="AP94" s="158"/>
      <c r="AQ94" s="157" t="str">
        <f>VLOOKUP(AQ74,リスト!$A$16:$L$20,11)</f>
        <v>田中</v>
      </c>
      <c r="AR94" s="153"/>
      <c r="AS94" s="158"/>
      <c r="AT94" s="51"/>
      <c r="AU94" s="157" t="str">
        <f>VLOOKUP(AQ74,リスト!$A$16:$L$20,12)</f>
        <v>貴田</v>
      </c>
      <c r="AV94" s="153"/>
      <c r="AW94" s="153"/>
      <c r="AX94" s="49"/>
      <c r="AY94" s="153">
        <v>3</v>
      </c>
      <c r="AZ94" s="153" t="s">
        <v>84</v>
      </c>
      <c r="BA94" s="153"/>
      <c r="BB94" s="153"/>
      <c r="BC94" s="153"/>
      <c r="BD94" s="153" t="str">
        <f>VLOOKUP(BD82,リスト!$A$16:$L$20,7)</f>
        <v>榎本</v>
      </c>
      <c r="BE94" s="153"/>
      <c r="BF94" s="158"/>
      <c r="BG94" s="51"/>
      <c r="BH94" s="157" t="str">
        <f>VLOOKUP(BD82,リスト!$A$16:$L$20,8)</f>
        <v>石川</v>
      </c>
      <c r="BI94" s="153"/>
      <c r="BJ94" s="158"/>
      <c r="BK94" s="157">
        <v>3</v>
      </c>
      <c r="BL94" s="158"/>
      <c r="BM94" s="51"/>
      <c r="BN94" s="157" t="s">
        <v>385</v>
      </c>
      <c r="BO94" s="158"/>
      <c r="BP94" s="157" t="str">
        <f>VLOOKUP(BP82,リスト!$A$16:$L$20,7)</f>
        <v>山本</v>
      </c>
      <c r="BQ94" s="153"/>
      <c r="BR94" s="158"/>
      <c r="BS94" s="51"/>
      <c r="BT94" s="157" t="str">
        <f>VLOOKUP(BP82,リスト!$A$16:$L$20,8)</f>
        <v>金山</v>
      </c>
      <c r="BU94" s="153"/>
      <c r="BV94" s="153"/>
      <c r="BW94" s="49"/>
      <c r="BX94" s="153">
        <v>3</v>
      </c>
      <c r="BY94" s="153" t="s">
        <v>84</v>
      </c>
      <c r="BZ94" s="153"/>
      <c r="CA94" s="153"/>
      <c r="CB94" s="153"/>
      <c r="CC94" s="153" t="str">
        <f>VLOOKUP(CC82,リスト!$A$16:$L$20,7)</f>
        <v>岡山</v>
      </c>
      <c r="CD94" s="153"/>
      <c r="CE94" s="158"/>
      <c r="CF94" s="51"/>
      <c r="CG94" s="157" t="str">
        <f>VLOOKUP(CC82,リスト!$A$16:$L$20,8)</f>
        <v>白石</v>
      </c>
      <c r="CH94" s="153"/>
      <c r="CI94" s="158"/>
      <c r="CJ94" s="157" t="s">
        <v>385</v>
      </c>
      <c r="CK94" s="158"/>
      <c r="CL94" s="51"/>
      <c r="CM94" s="157">
        <v>1</v>
      </c>
      <c r="CN94" s="158"/>
      <c r="CO94" s="157" t="str">
        <f>VLOOKUP(CO82,リスト!$A$16:$L$20,7)</f>
        <v>藤原</v>
      </c>
      <c r="CP94" s="153"/>
      <c r="CQ94" s="158"/>
      <c r="CR94" s="51"/>
      <c r="CS94" s="157" t="str">
        <f>VLOOKUP(CO82,リスト!$A$16:$L$20,8)</f>
        <v>平野</v>
      </c>
      <c r="CT94" s="153"/>
      <c r="CU94" s="153"/>
    </row>
    <row r="95" spans="1:99" ht="6" customHeight="1">
      <c r="A95" s="153"/>
      <c r="B95" s="153"/>
      <c r="C95" s="153"/>
      <c r="D95" s="153"/>
      <c r="E95" s="153"/>
      <c r="F95" s="153"/>
      <c r="G95" s="153"/>
      <c r="H95" s="158"/>
      <c r="I95" s="159" t="s">
        <v>83</v>
      </c>
      <c r="J95" s="157"/>
      <c r="K95" s="153"/>
      <c r="L95" s="158"/>
      <c r="M95" s="157"/>
      <c r="N95" s="158"/>
      <c r="O95" s="159" t="s">
        <v>67</v>
      </c>
      <c r="P95" s="157"/>
      <c r="Q95" s="158"/>
      <c r="R95" s="157"/>
      <c r="S95" s="153"/>
      <c r="T95" s="158"/>
      <c r="U95" s="159" t="s">
        <v>83</v>
      </c>
      <c r="V95" s="157"/>
      <c r="W95" s="153"/>
      <c r="X95" s="153"/>
      <c r="Y95" s="49"/>
      <c r="Z95" s="153"/>
      <c r="AA95" s="153"/>
      <c r="AB95" s="153"/>
      <c r="AC95" s="153"/>
      <c r="AD95" s="153"/>
      <c r="AE95" s="153"/>
      <c r="AF95" s="153"/>
      <c r="AG95" s="158"/>
      <c r="AH95" s="159" t="s">
        <v>83</v>
      </c>
      <c r="AI95" s="157"/>
      <c r="AJ95" s="153"/>
      <c r="AK95" s="158"/>
      <c r="AL95" s="157"/>
      <c r="AM95" s="158"/>
      <c r="AN95" s="159" t="s">
        <v>67</v>
      </c>
      <c r="AO95" s="157"/>
      <c r="AP95" s="158"/>
      <c r="AQ95" s="157"/>
      <c r="AR95" s="153"/>
      <c r="AS95" s="158"/>
      <c r="AT95" s="159" t="s">
        <v>83</v>
      </c>
      <c r="AU95" s="157"/>
      <c r="AV95" s="153"/>
      <c r="AW95" s="153"/>
      <c r="AX95" s="49"/>
      <c r="AY95" s="153"/>
      <c r="AZ95" s="153"/>
      <c r="BA95" s="153"/>
      <c r="BB95" s="153"/>
      <c r="BC95" s="153"/>
      <c r="BD95" s="153"/>
      <c r="BE95" s="153"/>
      <c r="BF95" s="158"/>
      <c r="BG95" s="159" t="s">
        <v>83</v>
      </c>
      <c r="BH95" s="157"/>
      <c r="BI95" s="153"/>
      <c r="BJ95" s="158"/>
      <c r="BK95" s="157"/>
      <c r="BL95" s="158"/>
      <c r="BM95" s="159" t="s">
        <v>67</v>
      </c>
      <c r="BN95" s="157"/>
      <c r="BO95" s="158"/>
      <c r="BP95" s="157"/>
      <c r="BQ95" s="153"/>
      <c r="BR95" s="158"/>
      <c r="BS95" s="159" t="s">
        <v>83</v>
      </c>
      <c r="BT95" s="157"/>
      <c r="BU95" s="153"/>
      <c r="BV95" s="153"/>
      <c r="BW95" s="49"/>
      <c r="BX95" s="153"/>
      <c r="BY95" s="153"/>
      <c r="BZ95" s="153"/>
      <c r="CA95" s="153"/>
      <c r="CB95" s="153"/>
      <c r="CC95" s="153"/>
      <c r="CD95" s="153"/>
      <c r="CE95" s="158"/>
      <c r="CF95" s="159" t="s">
        <v>83</v>
      </c>
      <c r="CG95" s="157"/>
      <c r="CH95" s="153"/>
      <c r="CI95" s="158"/>
      <c r="CJ95" s="157"/>
      <c r="CK95" s="158"/>
      <c r="CL95" s="159" t="s">
        <v>67</v>
      </c>
      <c r="CM95" s="157"/>
      <c r="CN95" s="158"/>
      <c r="CO95" s="157"/>
      <c r="CP95" s="153"/>
      <c r="CQ95" s="158"/>
      <c r="CR95" s="159" t="s">
        <v>83</v>
      </c>
      <c r="CS95" s="157"/>
      <c r="CT95" s="153"/>
      <c r="CU95" s="153"/>
    </row>
    <row r="96" spans="1:99" ht="6" customHeight="1">
      <c r="A96" s="153"/>
      <c r="B96" s="153"/>
      <c r="C96" s="153"/>
      <c r="D96" s="153"/>
      <c r="E96" s="153"/>
      <c r="F96" s="153"/>
      <c r="G96" s="153"/>
      <c r="H96" s="158"/>
      <c r="I96" s="160"/>
      <c r="J96" s="157"/>
      <c r="K96" s="153"/>
      <c r="L96" s="158"/>
      <c r="M96" s="157"/>
      <c r="N96" s="158"/>
      <c r="O96" s="160"/>
      <c r="P96" s="157"/>
      <c r="Q96" s="158"/>
      <c r="R96" s="157"/>
      <c r="S96" s="153"/>
      <c r="T96" s="158"/>
      <c r="U96" s="160"/>
      <c r="V96" s="157"/>
      <c r="W96" s="153"/>
      <c r="X96" s="153"/>
      <c r="Y96" s="49"/>
      <c r="Z96" s="153"/>
      <c r="AA96" s="153"/>
      <c r="AB96" s="153"/>
      <c r="AC96" s="153"/>
      <c r="AD96" s="153"/>
      <c r="AE96" s="153"/>
      <c r="AF96" s="153"/>
      <c r="AG96" s="158"/>
      <c r="AH96" s="160"/>
      <c r="AI96" s="157"/>
      <c r="AJ96" s="153"/>
      <c r="AK96" s="158"/>
      <c r="AL96" s="157"/>
      <c r="AM96" s="158"/>
      <c r="AN96" s="160"/>
      <c r="AO96" s="157"/>
      <c r="AP96" s="158"/>
      <c r="AQ96" s="157"/>
      <c r="AR96" s="153"/>
      <c r="AS96" s="158"/>
      <c r="AT96" s="160"/>
      <c r="AU96" s="157"/>
      <c r="AV96" s="153"/>
      <c r="AW96" s="153"/>
      <c r="AX96" s="49"/>
      <c r="AY96" s="153"/>
      <c r="AZ96" s="153"/>
      <c r="BA96" s="153"/>
      <c r="BB96" s="153"/>
      <c r="BC96" s="153"/>
      <c r="BD96" s="153"/>
      <c r="BE96" s="153"/>
      <c r="BF96" s="158"/>
      <c r="BG96" s="160"/>
      <c r="BH96" s="157"/>
      <c r="BI96" s="153"/>
      <c r="BJ96" s="158"/>
      <c r="BK96" s="157"/>
      <c r="BL96" s="158"/>
      <c r="BM96" s="160"/>
      <c r="BN96" s="157"/>
      <c r="BO96" s="158"/>
      <c r="BP96" s="157"/>
      <c r="BQ96" s="153"/>
      <c r="BR96" s="158"/>
      <c r="BS96" s="160"/>
      <c r="BT96" s="157"/>
      <c r="BU96" s="153"/>
      <c r="BV96" s="153"/>
      <c r="BW96" s="49"/>
      <c r="BX96" s="153"/>
      <c r="BY96" s="153"/>
      <c r="BZ96" s="153"/>
      <c r="CA96" s="153"/>
      <c r="CB96" s="153"/>
      <c r="CC96" s="153"/>
      <c r="CD96" s="153"/>
      <c r="CE96" s="158"/>
      <c r="CF96" s="160"/>
      <c r="CG96" s="157"/>
      <c r="CH96" s="153"/>
      <c r="CI96" s="158"/>
      <c r="CJ96" s="157"/>
      <c r="CK96" s="158"/>
      <c r="CL96" s="160"/>
      <c r="CM96" s="157"/>
      <c r="CN96" s="158"/>
      <c r="CO96" s="157"/>
      <c r="CP96" s="153"/>
      <c r="CQ96" s="158"/>
      <c r="CR96" s="160"/>
      <c r="CS96" s="157"/>
      <c r="CT96" s="153"/>
      <c r="CU96" s="153"/>
    </row>
    <row r="97" spans="1:99" ht="6" customHeight="1">
      <c r="A97" s="153"/>
      <c r="B97" s="153"/>
      <c r="C97" s="153"/>
      <c r="D97" s="153"/>
      <c r="E97" s="153"/>
      <c r="F97" s="153"/>
      <c r="G97" s="153"/>
      <c r="H97" s="158"/>
      <c r="I97" s="57"/>
      <c r="J97" s="157"/>
      <c r="K97" s="153"/>
      <c r="L97" s="158"/>
      <c r="M97" s="157"/>
      <c r="N97" s="158"/>
      <c r="O97" s="57"/>
      <c r="P97" s="157"/>
      <c r="Q97" s="158"/>
      <c r="R97" s="157"/>
      <c r="S97" s="153"/>
      <c r="T97" s="158"/>
      <c r="U97" s="57"/>
      <c r="V97" s="157"/>
      <c r="W97" s="153"/>
      <c r="X97" s="153"/>
      <c r="Y97" s="49"/>
      <c r="Z97" s="153"/>
      <c r="AA97" s="153"/>
      <c r="AB97" s="153"/>
      <c r="AC97" s="153"/>
      <c r="AD97" s="153"/>
      <c r="AE97" s="153"/>
      <c r="AF97" s="153"/>
      <c r="AG97" s="158"/>
      <c r="AH97" s="57"/>
      <c r="AI97" s="157"/>
      <c r="AJ97" s="153"/>
      <c r="AK97" s="158"/>
      <c r="AL97" s="157"/>
      <c r="AM97" s="158"/>
      <c r="AN97" s="57"/>
      <c r="AO97" s="157"/>
      <c r="AP97" s="158"/>
      <c r="AQ97" s="157"/>
      <c r="AR97" s="153"/>
      <c r="AS97" s="158"/>
      <c r="AT97" s="57"/>
      <c r="AU97" s="157"/>
      <c r="AV97" s="153"/>
      <c r="AW97" s="153"/>
      <c r="AX97" s="49"/>
      <c r="AY97" s="153"/>
      <c r="AZ97" s="153"/>
      <c r="BA97" s="153"/>
      <c r="BB97" s="153"/>
      <c r="BC97" s="153"/>
      <c r="BD97" s="153"/>
      <c r="BE97" s="153"/>
      <c r="BF97" s="158"/>
      <c r="BG97" s="57"/>
      <c r="BH97" s="157"/>
      <c r="BI97" s="153"/>
      <c r="BJ97" s="158"/>
      <c r="BK97" s="157"/>
      <c r="BL97" s="158"/>
      <c r="BM97" s="57"/>
      <c r="BN97" s="157"/>
      <c r="BO97" s="158"/>
      <c r="BP97" s="157"/>
      <c r="BQ97" s="153"/>
      <c r="BR97" s="158"/>
      <c r="BS97" s="57"/>
      <c r="BT97" s="157"/>
      <c r="BU97" s="153"/>
      <c r="BV97" s="153"/>
      <c r="BW97" s="49"/>
      <c r="BX97" s="153"/>
      <c r="BY97" s="153"/>
      <c r="BZ97" s="153"/>
      <c r="CA97" s="153"/>
      <c r="CB97" s="153"/>
      <c r="CC97" s="153"/>
      <c r="CD97" s="153"/>
      <c r="CE97" s="158"/>
      <c r="CF97" s="57"/>
      <c r="CG97" s="157"/>
      <c r="CH97" s="153"/>
      <c r="CI97" s="158"/>
      <c r="CJ97" s="157"/>
      <c r="CK97" s="158"/>
      <c r="CL97" s="57"/>
      <c r="CM97" s="157"/>
      <c r="CN97" s="158"/>
      <c r="CO97" s="157"/>
      <c r="CP97" s="153"/>
      <c r="CQ97" s="158"/>
      <c r="CR97" s="57"/>
      <c r="CS97" s="157"/>
      <c r="CT97" s="153"/>
      <c r="CU97" s="153"/>
    </row>
    <row r="98" spans="1:99" ht="6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153">
        <v>4</v>
      </c>
      <c r="AZ98" s="153" t="s">
        <v>66</v>
      </c>
      <c r="BA98" s="153"/>
      <c r="BB98" s="153"/>
      <c r="BC98" s="153"/>
      <c r="BD98" s="153" t="str">
        <f>VLOOKUP(BD82,リスト!$A$15:$L$20,9)</f>
        <v>林</v>
      </c>
      <c r="BE98" s="153"/>
      <c r="BF98" s="158"/>
      <c r="BG98" s="51"/>
      <c r="BH98" s="157" t="str">
        <f>VLOOKUP(BD82,リスト!$A$15:$L$20,10)</f>
        <v>工藤</v>
      </c>
      <c r="BI98" s="153"/>
      <c r="BJ98" s="158"/>
      <c r="BK98" s="157" t="s">
        <v>385</v>
      </c>
      <c r="BL98" s="158"/>
      <c r="BM98" s="51"/>
      <c r="BN98" s="157">
        <v>3</v>
      </c>
      <c r="BO98" s="158"/>
      <c r="BP98" s="157" t="str">
        <f>VLOOKUP(BP82,リスト!$A$15:$L$20,9)</f>
        <v>岩松</v>
      </c>
      <c r="BQ98" s="153"/>
      <c r="BR98" s="158"/>
      <c r="BS98" s="51"/>
      <c r="BT98" s="157" t="str">
        <f>VLOOKUP(BP82,リスト!$A$15:$L$20,10)</f>
        <v>新家</v>
      </c>
      <c r="BU98" s="153"/>
      <c r="BV98" s="153"/>
      <c r="BW98" s="49"/>
      <c r="BX98" s="153">
        <v>4</v>
      </c>
      <c r="BY98" s="153" t="s">
        <v>66</v>
      </c>
      <c r="BZ98" s="153"/>
      <c r="CA98" s="153"/>
      <c r="CB98" s="153"/>
      <c r="CC98" s="153" t="str">
        <f>VLOOKUP(CC82,リスト!$A$15:$L$20,9)</f>
        <v>長谷川</v>
      </c>
      <c r="CD98" s="153"/>
      <c r="CE98" s="158"/>
      <c r="CF98" s="51"/>
      <c r="CG98" s="157" t="str">
        <f>VLOOKUP(CC82,リスト!$A$15:$L$20,10)</f>
        <v>波戸</v>
      </c>
      <c r="CH98" s="153"/>
      <c r="CI98" s="158"/>
      <c r="CJ98" s="157" t="s">
        <v>385</v>
      </c>
      <c r="CK98" s="158"/>
      <c r="CL98" s="51"/>
      <c r="CM98" s="157">
        <v>2</v>
      </c>
      <c r="CN98" s="158"/>
      <c r="CO98" s="157" t="str">
        <f>VLOOKUP(CO82,リスト!$A$15:$L$20,9)</f>
        <v>太田</v>
      </c>
      <c r="CP98" s="153"/>
      <c r="CQ98" s="158"/>
      <c r="CR98" s="51"/>
      <c r="CS98" s="157" t="str">
        <f>VLOOKUP(CO82,リスト!$A$15:$L$20,10)</f>
        <v>野口</v>
      </c>
      <c r="CT98" s="153"/>
      <c r="CU98" s="153"/>
    </row>
    <row r="99" spans="1:99" ht="6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153"/>
      <c r="AZ99" s="153"/>
      <c r="BA99" s="153"/>
      <c r="BB99" s="153"/>
      <c r="BC99" s="153"/>
      <c r="BD99" s="153"/>
      <c r="BE99" s="153"/>
      <c r="BF99" s="158"/>
      <c r="BG99" s="159" t="s">
        <v>83</v>
      </c>
      <c r="BH99" s="157"/>
      <c r="BI99" s="153"/>
      <c r="BJ99" s="158"/>
      <c r="BK99" s="157"/>
      <c r="BL99" s="158"/>
      <c r="BM99" s="159" t="s">
        <v>67</v>
      </c>
      <c r="BN99" s="157"/>
      <c r="BO99" s="158"/>
      <c r="BP99" s="157"/>
      <c r="BQ99" s="153"/>
      <c r="BR99" s="158"/>
      <c r="BS99" s="159" t="s">
        <v>83</v>
      </c>
      <c r="BT99" s="157"/>
      <c r="BU99" s="153"/>
      <c r="BV99" s="153"/>
      <c r="BW99" s="49"/>
      <c r="BX99" s="153"/>
      <c r="BY99" s="153"/>
      <c r="BZ99" s="153"/>
      <c r="CA99" s="153"/>
      <c r="CB99" s="153"/>
      <c r="CC99" s="153"/>
      <c r="CD99" s="153"/>
      <c r="CE99" s="158"/>
      <c r="CF99" s="159" t="s">
        <v>83</v>
      </c>
      <c r="CG99" s="157"/>
      <c r="CH99" s="153"/>
      <c r="CI99" s="158"/>
      <c r="CJ99" s="157"/>
      <c r="CK99" s="158"/>
      <c r="CL99" s="159" t="s">
        <v>67</v>
      </c>
      <c r="CM99" s="157"/>
      <c r="CN99" s="158"/>
      <c r="CO99" s="157"/>
      <c r="CP99" s="153"/>
      <c r="CQ99" s="158"/>
      <c r="CR99" s="159" t="s">
        <v>83</v>
      </c>
      <c r="CS99" s="157"/>
      <c r="CT99" s="153"/>
      <c r="CU99" s="153"/>
    </row>
    <row r="100" spans="1:99" ht="6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153"/>
      <c r="AZ100" s="153"/>
      <c r="BA100" s="153"/>
      <c r="BB100" s="153"/>
      <c r="BC100" s="153"/>
      <c r="BD100" s="153"/>
      <c r="BE100" s="153"/>
      <c r="BF100" s="158"/>
      <c r="BG100" s="160"/>
      <c r="BH100" s="157"/>
      <c r="BI100" s="153"/>
      <c r="BJ100" s="158"/>
      <c r="BK100" s="157"/>
      <c r="BL100" s="158"/>
      <c r="BM100" s="160"/>
      <c r="BN100" s="157"/>
      <c r="BO100" s="158"/>
      <c r="BP100" s="157"/>
      <c r="BQ100" s="153"/>
      <c r="BR100" s="158"/>
      <c r="BS100" s="160"/>
      <c r="BT100" s="157"/>
      <c r="BU100" s="153"/>
      <c r="BV100" s="153"/>
      <c r="BW100" s="49"/>
      <c r="BX100" s="153"/>
      <c r="BY100" s="153"/>
      <c r="BZ100" s="153"/>
      <c r="CA100" s="153"/>
      <c r="CB100" s="153"/>
      <c r="CC100" s="153"/>
      <c r="CD100" s="153"/>
      <c r="CE100" s="158"/>
      <c r="CF100" s="160"/>
      <c r="CG100" s="157"/>
      <c r="CH100" s="153"/>
      <c r="CI100" s="158"/>
      <c r="CJ100" s="157"/>
      <c r="CK100" s="158"/>
      <c r="CL100" s="160"/>
      <c r="CM100" s="157"/>
      <c r="CN100" s="158"/>
      <c r="CO100" s="157"/>
      <c r="CP100" s="153"/>
      <c r="CQ100" s="158"/>
      <c r="CR100" s="160"/>
      <c r="CS100" s="157"/>
      <c r="CT100" s="153"/>
      <c r="CU100" s="153"/>
    </row>
    <row r="101" spans="1:99" ht="6" customHeight="1">
      <c r="A101" s="164" t="s">
        <v>109</v>
      </c>
      <c r="B101" s="160"/>
      <c r="C101" s="160"/>
      <c r="D101" s="160"/>
      <c r="E101" s="165"/>
      <c r="F101" s="153">
        <v>2</v>
      </c>
      <c r="G101" s="158"/>
      <c r="H101" s="157" t="str">
        <f>VLOOKUP(F101,リスト!$A$15:$L$20,2)</f>
        <v>和歌山県</v>
      </c>
      <c r="I101" s="153"/>
      <c r="J101" s="153"/>
      <c r="K101" s="153"/>
      <c r="L101" s="158"/>
      <c r="M101" s="162">
        <v>2</v>
      </c>
      <c r="N101" s="163"/>
      <c r="O101" s="51"/>
      <c r="P101" s="162" t="s">
        <v>386</v>
      </c>
      <c r="Q101" s="163"/>
      <c r="R101" s="157">
        <v>5</v>
      </c>
      <c r="S101" s="158"/>
      <c r="T101" s="157" t="str">
        <f>VLOOKUP(R101,リスト!$A$15:$L$20,2)</f>
        <v>滋賀県</v>
      </c>
      <c r="U101" s="153"/>
      <c r="V101" s="153"/>
      <c r="W101" s="153"/>
      <c r="X101" s="153"/>
      <c r="Y101" s="49"/>
      <c r="Z101" s="164" t="s">
        <v>109</v>
      </c>
      <c r="AA101" s="160"/>
      <c r="AB101" s="160"/>
      <c r="AC101" s="160"/>
      <c r="AD101" s="165"/>
      <c r="AE101" s="153">
        <v>4</v>
      </c>
      <c r="AF101" s="158"/>
      <c r="AG101" s="157" t="str">
        <f>VLOOKUP(AE101,リスト!$A$15:$L$20,2)</f>
        <v>大阪府</v>
      </c>
      <c r="AH101" s="153"/>
      <c r="AI101" s="153"/>
      <c r="AJ101" s="153"/>
      <c r="AK101" s="158"/>
      <c r="AL101" s="162">
        <v>2</v>
      </c>
      <c r="AM101" s="163"/>
      <c r="AN101" s="51"/>
      <c r="AO101" s="162" t="s">
        <v>386</v>
      </c>
      <c r="AP101" s="163"/>
      <c r="AQ101" s="157">
        <v>6</v>
      </c>
      <c r="AR101" s="158"/>
      <c r="AS101" s="157" t="str">
        <f>VLOOKUP(AQ101,リスト!$A$15:$L$21,2)</f>
        <v>京都府</v>
      </c>
      <c r="AT101" s="153"/>
      <c r="AU101" s="153"/>
      <c r="AV101" s="153"/>
      <c r="AW101" s="153"/>
      <c r="AX101" s="49"/>
      <c r="AY101" s="153"/>
      <c r="AZ101" s="153"/>
      <c r="BA101" s="153"/>
      <c r="BB101" s="153"/>
      <c r="BC101" s="153"/>
      <c r="BD101" s="153"/>
      <c r="BE101" s="153"/>
      <c r="BF101" s="158"/>
      <c r="BG101" s="57"/>
      <c r="BH101" s="157"/>
      <c r="BI101" s="153"/>
      <c r="BJ101" s="158"/>
      <c r="BK101" s="157"/>
      <c r="BL101" s="158"/>
      <c r="BM101" s="57"/>
      <c r="BN101" s="157"/>
      <c r="BO101" s="158"/>
      <c r="BP101" s="157"/>
      <c r="BQ101" s="153"/>
      <c r="BR101" s="158"/>
      <c r="BS101" s="57"/>
      <c r="BT101" s="157"/>
      <c r="BU101" s="153"/>
      <c r="BV101" s="153"/>
      <c r="BW101" s="49"/>
      <c r="BX101" s="153"/>
      <c r="BY101" s="153"/>
      <c r="BZ101" s="153"/>
      <c r="CA101" s="153"/>
      <c r="CB101" s="153"/>
      <c r="CC101" s="153"/>
      <c r="CD101" s="153"/>
      <c r="CE101" s="158"/>
      <c r="CF101" s="57"/>
      <c r="CG101" s="157"/>
      <c r="CH101" s="153"/>
      <c r="CI101" s="158"/>
      <c r="CJ101" s="157"/>
      <c r="CK101" s="158"/>
      <c r="CL101" s="57"/>
      <c r="CM101" s="157"/>
      <c r="CN101" s="158"/>
      <c r="CO101" s="157"/>
      <c r="CP101" s="153"/>
      <c r="CQ101" s="158"/>
      <c r="CR101" s="57"/>
      <c r="CS101" s="157"/>
      <c r="CT101" s="153"/>
      <c r="CU101" s="153"/>
    </row>
    <row r="102" spans="1:99" ht="6" customHeight="1">
      <c r="A102" s="166"/>
      <c r="B102" s="161"/>
      <c r="C102" s="161"/>
      <c r="D102" s="161"/>
      <c r="E102" s="167"/>
      <c r="F102" s="153"/>
      <c r="G102" s="158"/>
      <c r="H102" s="157"/>
      <c r="I102" s="153"/>
      <c r="J102" s="153"/>
      <c r="K102" s="153"/>
      <c r="L102" s="158"/>
      <c r="M102" s="162"/>
      <c r="N102" s="163"/>
      <c r="O102" s="159" t="s">
        <v>67</v>
      </c>
      <c r="P102" s="162"/>
      <c r="Q102" s="163"/>
      <c r="R102" s="157"/>
      <c r="S102" s="158"/>
      <c r="T102" s="157"/>
      <c r="U102" s="153"/>
      <c r="V102" s="153"/>
      <c r="W102" s="153"/>
      <c r="X102" s="153"/>
      <c r="Y102" s="49"/>
      <c r="Z102" s="166"/>
      <c r="AA102" s="161"/>
      <c r="AB102" s="161"/>
      <c r="AC102" s="161"/>
      <c r="AD102" s="167"/>
      <c r="AE102" s="153"/>
      <c r="AF102" s="158"/>
      <c r="AG102" s="157"/>
      <c r="AH102" s="153"/>
      <c r="AI102" s="153"/>
      <c r="AJ102" s="153"/>
      <c r="AK102" s="158"/>
      <c r="AL102" s="162"/>
      <c r="AM102" s="163"/>
      <c r="AN102" s="159" t="s">
        <v>67</v>
      </c>
      <c r="AO102" s="162"/>
      <c r="AP102" s="163"/>
      <c r="AQ102" s="157"/>
      <c r="AR102" s="158"/>
      <c r="AS102" s="157"/>
      <c r="AT102" s="153"/>
      <c r="AU102" s="153"/>
      <c r="AV102" s="153"/>
      <c r="AW102" s="153"/>
      <c r="AX102" s="49"/>
      <c r="AY102" s="153">
        <v>5</v>
      </c>
      <c r="AZ102" s="153" t="s">
        <v>85</v>
      </c>
      <c r="BA102" s="153"/>
      <c r="BB102" s="153"/>
      <c r="BC102" s="153"/>
      <c r="BD102" s="153" t="str">
        <f>VLOOKUP(BD82,リスト!$A$16:$L$20,11)</f>
        <v>大畑</v>
      </c>
      <c r="BE102" s="153"/>
      <c r="BF102" s="158"/>
      <c r="BG102" s="51"/>
      <c r="BH102" s="157" t="str">
        <f>VLOOKUP(BD82,リスト!$A$16:$L$20,12)</f>
        <v>湯川</v>
      </c>
      <c r="BI102" s="153"/>
      <c r="BJ102" s="158"/>
      <c r="BK102" s="157">
        <v>0</v>
      </c>
      <c r="BL102" s="158"/>
      <c r="BM102" s="51"/>
      <c r="BN102" s="157" t="s">
        <v>385</v>
      </c>
      <c r="BO102" s="158"/>
      <c r="BP102" s="157" t="str">
        <f>VLOOKUP(BP82,リスト!$A$16:$L$20,11)</f>
        <v>田中</v>
      </c>
      <c r="BQ102" s="153"/>
      <c r="BR102" s="158"/>
      <c r="BS102" s="51"/>
      <c r="BT102" s="157" t="str">
        <f>VLOOKUP(BP82,リスト!$A$16:$L$20,12)</f>
        <v>貴田</v>
      </c>
      <c r="BU102" s="153"/>
      <c r="BV102" s="153"/>
      <c r="BW102" s="49"/>
      <c r="BX102" s="153">
        <v>5</v>
      </c>
      <c r="BY102" s="153" t="s">
        <v>85</v>
      </c>
      <c r="BZ102" s="153"/>
      <c r="CA102" s="153"/>
      <c r="CB102" s="153"/>
      <c r="CC102" s="153" t="str">
        <f>VLOOKUP(CC82,リスト!$A$16:$L$20,11)</f>
        <v>村田</v>
      </c>
      <c r="CD102" s="153"/>
      <c r="CE102" s="158"/>
      <c r="CF102" s="51"/>
      <c r="CG102" s="157" t="str">
        <f>VLOOKUP(CC82,リスト!$A$16:$L$20,12)</f>
        <v>荒井</v>
      </c>
      <c r="CH102" s="153"/>
      <c r="CI102" s="158"/>
      <c r="CJ102" s="157" t="s">
        <v>385</v>
      </c>
      <c r="CK102" s="158"/>
      <c r="CL102" s="51"/>
      <c r="CM102" s="157" t="str">
        <f>$DB$42</f>
        <v>R</v>
      </c>
      <c r="CN102" s="158"/>
      <c r="CO102" s="270" t="str">
        <f>VLOOKUP(CO82,リスト!$A$16:$L$20,11)</f>
        <v>坂口</v>
      </c>
      <c r="CP102" s="271"/>
      <c r="CQ102" s="272"/>
      <c r="CR102" s="51"/>
      <c r="CS102" s="157" t="str">
        <f>VLOOKUP(CO82,リスト!$A$16:$L$20,12)</f>
        <v>内堀</v>
      </c>
      <c r="CT102" s="153"/>
      <c r="CU102" s="153"/>
    </row>
    <row r="103" spans="1:99" ht="6" customHeight="1">
      <c r="A103" s="166"/>
      <c r="B103" s="161"/>
      <c r="C103" s="161"/>
      <c r="D103" s="161"/>
      <c r="E103" s="167"/>
      <c r="F103" s="153"/>
      <c r="G103" s="158"/>
      <c r="H103" s="157"/>
      <c r="I103" s="153"/>
      <c r="J103" s="153"/>
      <c r="K103" s="153"/>
      <c r="L103" s="158"/>
      <c r="M103" s="162"/>
      <c r="N103" s="163"/>
      <c r="O103" s="160"/>
      <c r="P103" s="162"/>
      <c r="Q103" s="163"/>
      <c r="R103" s="157"/>
      <c r="S103" s="158"/>
      <c r="T103" s="157"/>
      <c r="U103" s="153"/>
      <c r="V103" s="153"/>
      <c r="W103" s="153"/>
      <c r="X103" s="153"/>
      <c r="Y103" s="49"/>
      <c r="Z103" s="166"/>
      <c r="AA103" s="161"/>
      <c r="AB103" s="161"/>
      <c r="AC103" s="161"/>
      <c r="AD103" s="167"/>
      <c r="AE103" s="153"/>
      <c r="AF103" s="158"/>
      <c r="AG103" s="157"/>
      <c r="AH103" s="153"/>
      <c r="AI103" s="153"/>
      <c r="AJ103" s="153"/>
      <c r="AK103" s="158"/>
      <c r="AL103" s="162"/>
      <c r="AM103" s="163"/>
      <c r="AN103" s="160"/>
      <c r="AO103" s="162"/>
      <c r="AP103" s="163"/>
      <c r="AQ103" s="157"/>
      <c r="AR103" s="158"/>
      <c r="AS103" s="157"/>
      <c r="AT103" s="153"/>
      <c r="AU103" s="153"/>
      <c r="AV103" s="153"/>
      <c r="AW103" s="153"/>
      <c r="AX103" s="49"/>
      <c r="AY103" s="153"/>
      <c r="AZ103" s="153"/>
      <c r="BA103" s="153"/>
      <c r="BB103" s="153"/>
      <c r="BC103" s="153"/>
      <c r="BD103" s="153"/>
      <c r="BE103" s="153"/>
      <c r="BF103" s="158"/>
      <c r="BG103" s="159" t="s">
        <v>83</v>
      </c>
      <c r="BH103" s="157"/>
      <c r="BI103" s="153"/>
      <c r="BJ103" s="158"/>
      <c r="BK103" s="157"/>
      <c r="BL103" s="158"/>
      <c r="BM103" s="159" t="s">
        <v>67</v>
      </c>
      <c r="BN103" s="157"/>
      <c r="BO103" s="158"/>
      <c r="BP103" s="157"/>
      <c r="BQ103" s="153"/>
      <c r="BR103" s="158"/>
      <c r="BS103" s="159" t="s">
        <v>83</v>
      </c>
      <c r="BT103" s="157"/>
      <c r="BU103" s="153"/>
      <c r="BV103" s="153"/>
      <c r="BW103" s="49"/>
      <c r="BX103" s="153"/>
      <c r="BY103" s="153"/>
      <c r="BZ103" s="153"/>
      <c r="CA103" s="153"/>
      <c r="CB103" s="153"/>
      <c r="CC103" s="153"/>
      <c r="CD103" s="153"/>
      <c r="CE103" s="158"/>
      <c r="CF103" s="159" t="s">
        <v>83</v>
      </c>
      <c r="CG103" s="157"/>
      <c r="CH103" s="153"/>
      <c r="CI103" s="158"/>
      <c r="CJ103" s="157"/>
      <c r="CK103" s="158"/>
      <c r="CL103" s="159" t="s">
        <v>67</v>
      </c>
      <c r="CM103" s="157"/>
      <c r="CN103" s="158"/>
      <c r="CO103" s="270"/>
      <c r="CP103" s="271"/>
      <c r="CQ103" s="272"/>
      <c r="CR103" s="159" t="s">
        <v>83</v>
      </c>
      <c r="CS103" s="157"/>
      <c r="CT103" s="153"/>
      <c r="CU103" s="153"/>
    </row>
    <row r="104" spans="1:99" ht="6" customHeight="1">
      <c r="A104" s="168"/>
      <c r="B104" s="159"/>
      <c r="C104" s="159"/>
      <c r="D104" s="159"/>
      <c r="E104" s="169"/>
      <c r="F104" s="153"/>
      <c r="G104" s="158"/>
      <c r="H104" s="157"/>
      <c r="I104" s="153"/>
      <c r="J104" s="153"/>
      <c r="K104" s="153"/>
      <c r="L104" s="158"/>
      <c r="M104" s="162"/>
      <c r="N104" s="163"/>
      <c r="O104" s="57"/>
      <c r="P104" s="162"/>
      <c r="Q104" s="163"/>
      <c r="R104" s="157"/>
      <c r="S104" s="158"/>
      <c r="T104" s="157"/>
      <c r="U104" s="153"/>
      <c r="V104" s="153"/>
      <c r="W104" s="153"/>
      <c r="X104" s="153"/>
      <c r="Y104" s="49"/>
      <c r="Z104" s="168"/>
      <c r="AA104" s="159"/>
      <c r="AB104" s="159"/>
      <c r="AC104" s="159"/>
      <c r="AD104" s="169"/>
      <c r="AE104" s="153"/>
      <c r="AF104" s="158"/>
      <c r="AG104" s="157"/>
      <c r="AH104" s="153"/>
      <c r="AI104" s="153"/>
      <c r="AJ104" s="153"/>
      <c r="AK104" s="158"/>
      <c r="AL104" s="162"/>
      <c r="AM104" s="163"/>
      <c r="AN104" s="57"/>
      <c r="AO104" s="162"/>
      <c r="AP104" s="163"/>
      <c r="AQ104" s="157"/>
      <c r="AR104" s="158"/>
      <c r="AS104" s="157"/>
      <c r="AT104" s="153"/>
      <c r="AU104" s="153"/>
      <c r="AV104" s="153"/>
      <c r="AW104" s="153"/>
      <c r="AX104" s="49"/>
      <c r="AY104" s="153"/>
      <c r="AZ104" s="153"/>
      <c r="BA104" s="153"/>
      <c r="BB104" s="153"/>
      <c r="BC104" s="153"/>
      <c r="BD104" s="153"/>
      <c r="BE104" s="153"/>
      <c r="BF104" s="158"/>
      <c r="BG104" s="160"/>
      <c r="BH104" s="157"/>
      <c r="BI104" s="153"/>
      <c r="BJ104" s="158"/>
      <c r="BK104" s="157"/>
      <c r="BL104" s="158"/>
      <c r="BM104" s="160"/>
      <c r="BN104" s="157"/>
      <c r="BO104" s="158"/>
      <c r="BP104" s="157"/>
      <c r="BQ104" s="153"/>
      <c r="BR104" s="158"/>
      <c r="BS104" s="160"/>
      <c r="BT104" s="157"/>
      <c r="BU104" s="153"/>
      <c r="BV104" s="153"/>
      <c r="BW104" s="49"/>
      <c r="BX104" s="153"/>
      <c r="BY104" s="153"/>
      <c r="BZ104" s="153"/>
      <c r="CA104" s="153"/>
      <c r="CB104" s="153"/>
      <c r="CC104" s="153"/>
      <c r="CD104" s="153"/>
      <c r="CE104" s="158"/>
      <c r="CF104" s="160"/>
      <c r="CG104" s="157"/>
      <c r="CH104" s="153"/>
      <c r="CI104" s="158"/>
      <c r="CJ104" s="157"/>
      <c r="CK104" s="158"/>
      <c r="CL104" s="160"/>
      <c r="CM104" s="157"/>
      <c r="CN104" s="158"/>
      <c r="CO104" s="270"/>
      <c r="CP104" s="271"/>
      <c r="CQ104" s="272"/>
      <c r="CR104" s="160"/>
      <c r="CS104" s="157"/>
      <c r="CT104" s="153"/>
      <c r="CU104" s="153"/>
    </row>
    <row r="105" spans="1:99" ht="6" customHeight="1">
      <c r="A105" s="153">
        <v>1</v>
      </c>
      <c r="B105" s="153" t="s">
        <v>85</v>
      </c>
      <c r="C105" s="153"/>
      <c r="D105" s="153"/>
      <c r="E105" s="153"/>
      <c r="F105" s="153" t="str">
        <f>VLOOKUP(F101,リスト!$A$15:$L$20,3)</f>
        <v>上田</v>
      </c>
      <c r="G105" s="153"/>
      <c r="H105" s="158"/>
      <c r="I105" s="51"/>
      <c r="J105" s="157" t="str">
        <f>VLOOKUP(F101,リスト!$A$16:$L$20,4)</f>
        <v>下中</v>
      </c>
      <c r="K105" s="153"/>
      <c r="L105" s="158"/>
      <c r="M105" s="157" t="s">
        <v>385</v>
      </c>
      <c r="N105" s="158"/>
      <c r="O105" s="51"/>
      <c r="P105" s="157">
        <v>0</v>
      </c>
      <c r="Q105" s="158"/>
      <c r="R105" s="157" t="str">
        <f>VLOOKUP(R101,リスト!$A$15:$L$20,3)</f>
        <v>林</v>
      </c>
      <c r="S105" s="153"/>
      <c r="T105" s="158"/>
      <c r="U105" s="51"/>
      <c r="V105" s="157" t="str">
        <f>VLOOKUP(R101,リスト!$A$16:$L$20,4)</f>
        <v>上門</v>
      </c>
      <c r="W105" s="153"/>
      <c r="X105" s="153"/>
      <c r="Y105" s="49"/>
      <c r="Z105" s="153">
        <v>1</v>
      </c>
      <c r="AA105" s="153" t="s">
        <v>85</v>
      </c>
      <c r="AB105" s="153"/>
      <c r="AC105" s="153"/>
      <c r="AD105" s="153"/>
      <c r="AE105" s="153" t="str">
        <f>VLOOKUP(AE101,リスト!$A$15:$L$20,3)</f>
        <v>堀切</v>
      </c>
      <c r="AF105" s="153"/>
      <c r="AG105" s="158"/>
      <c r="AH105" s="51"/>
      <c r="AI105" s="157" t="str">
        <f>VLOOKUP(AE101,リスト!$A$16:$L$20,4)</f>
        <v>澤﨑</v>
      </c>
      <c r="AJ105" s="153"/>
      <c r="AK105" s="158"/>
      <c r="AL105" s="157">
        <v>1</v>
      </c>
      <c r="AM105" s="158"/>
      <c r="AN105" s="51"/>
      <c r="AO105" s="157" t="s">
        <v>385</v>
      </c>
      <c r="AP105" s="158"/>
      <c r="AQ105" s="157" t="str">
        <f>VLOOKUP(AQ101,リスト!$A$15:$L$21,3)</f>
        <v>打和</v>
      </c>
      <c r="AR105" s="153"/>
      <c r="AS105" s="158"/>
      <c r="AT105" s="51"/>
      <c r="AU105" s="157" t="str">
        <f>VLOOKUP(AQ101,リスト!$A$16:$L$21,4)</f>
        <v>神社</v>
      </c>
      <c r="AV105" s="153"/>
      <c r="AW105" s="153"/>
      <c r="AX105" s="49"/>
      <c r="AY105" s="153"/>
      <c r="AZ105" s="153"/>
      <c r="BA105" s="153"/>
      <c r="BB105" s="153"/>
      <c r="BC105" s="153"/>
      <c r="BD105" s="153"/>
      <c r="BE105" s="153"/>
      <c r="BF105" s="158"/>
      <c r="BG105" s="57"/>
      <c r="BH105" s="157"/>
      <c r="BI105" s="153"/>
      <c r="BJ105" s="158"/>
      <c r="BK105" s="157"/>
      <c r="BL105" s="158"/>
      <c r="BM105" s="57"/>
      <c r="BN105" s="157"/>
      <c r="BO105" s="158"/>
      <c r="BP105" s="157"/>
      <c r="BQ105" s="153"/>
      <c r="BR105" s="158"/>
      <c r="BS105" s="57"/>
      <c r="BT105" s="157"/>
      <c r="BU105" s="153"/>
      <c r="BV105" s="153"/>
      <c r="BW105" s="49"/>
      <c r="BX105" s="153"/>
      <c r="BY105" s="153"/>
      <c r="BZ105" s="153"/>
      <c r="CA105" s="153"/>
      <c r="CB105" s="153"/>
      <c r="CC105" s="153"/>
      <c r="CD105" s="153"/>
      <c r="CE105" s="158"/>
      <c r="CF105" s="57"/>
      <c r="CG105" s="157"/>
      <c r="CH105" s="153"/>
      <c r="CI105" s="158"/>
      <c r="CJ105" s="157"/>
      <c r="CK105" s="158"/>
      <c r="CL105" s="57"/>
      <c r="CM105" s="157"/>
      <c r="CN105" s="158"/>
      <c r="CO105" s="270"/>
      <c r="CP105" s="271"/>
      <c r="CQ105" s="272"/>
      <c r="CR105" s="57"/>
      <c r="CS105" s="157"/>
      <c r="CT105" s="153"/>
      <c r="CU105" s="153"/>
    </row>
    <row r="106" spans="1:99" ht="6" customHeight="1">
      <c r="A106" s="153"/>
      <c r="B106" s="153"/>
      <c r="C106" s="153"/>
      <c r="D106" s="153"/>
      <c r="E106" s="153"/>
      <c r="F106" s="153"/>
      <c r="G106" s="153"/>
      <c r="H106" s="158"/>
      <c r="I106" s="159" t="s">
        <v>83</v>
      </c>
      <c r="J106" s="157"/>
      <c r="K106" s="153"/>
      <c r="L106" s="158"/>
      <c r="M106" s="157"/>
      <c r="N106" s="158"/>
      <c r="O106" s="159" t="s">
        <v>67</v>
      </c>
      <c r="P106" s="157"/>
      <c r="Q106" s="158"/>
      <c r="R106" s="157"/>
      <c r="S106" s="153"/>
      <c r="T106" s="158"/>
      <c r="U106" s="159" t="s">
        <v>83</v>
      </c>
      <c r="V106" s="157"/>
      <c r="W106" s="153"/>
      <c r="X106" s="153"/>
      <c r="Y106" s="49"/>
      <c r="Z106" s="153"/>
      <c r="AA106" s="153"/>
      <c r="AB106" s="153"/>
      <c r="AC106" s="153"/>
      <c r="AD106" s="153"/>
      <c r="AE106" s="153"/>
      <c r="AF106" s="153"/>
      <c r="AG106" s="158"/>
      <c r="AH106" s="159" t="s">
        <v>83</v>
      </c>
      <c r="AI106" s="157"/>
      <c r="AJ106" s="153"/>
      <c r="AK106" s="158"/>
      <c r="AL106" s="157"/>
      <c r="AM106" s="158"/>
      <c r="AN106" s="159" t="s">
        <v>67</v>
      </c>
      <c r="AO106" s="157"/>
      <c r="AP106" s="158"/>
      <c r="AQ106" s="157"/>
      <c r="AR106" s="153"/>
      <c r="AS106" s="158"/>
      <c r="AT106" s="159" t="s">
        <v>43</v>
      </c>
      <c r="AU106" s="157"/>
      <c r="AV106" s="153"/>
      <c r="AW106" s="153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</row>
    <row r="107" spans="1:99" ht="6" customHeight="1">
      <c r="A107" s="153"/>
      <c r="B107" s="153"/>
      <c r="C107" s="153"/>
      <c r="D107" s="153"/>
      <c r="E107" s="153"/>
      <c r="F107" s="153"/>
      <c r="G107" s="153"/>
      <c r="H107" s="158"/>
      <c r="I107" s="160"/>
      <c r="J107" s="157"/>
      <c r="K107" s="153"/>
      <c r="L107" s="158"/>
      <c r="M107" s="157"/>
      <c r="N107" s="158"/>
      <c r="O107" s="160"/>
      <c r="P107" s="157"/>
      <c r="Q107" s="158"/>
      <c r="R107" s="157"/>
      <c r="S107" s="153"/>
      <c r="T107" s="158"/>
      <c r="U107" s="160"/>
      <c r="V107" s="157"/>
      <c r="W107" s="153"/>
      <c r="X107" s="153"/>
      <c r="Y107" s="49"/>
      <c r="Z107" s="153"/>
      <c r="AA107" s="153"/>
      <c r="AB107" s="153"/>
      <c r="AC107" s="153"/>
      <c r="AD107" s="153"/>
      <c r="AE107" s="153"/>
      <c r="AF107" s="153"/>
      <c r="AG107" s="158"/>
      <c r="AH107" s="160"/>
      <c r="AI107" s="157"/>
      <c r="AJ107" s="153"/>
      <c r="AK107" s="158"/>
      <c r="AL107" s="157"/>
      <c r="AM107" s="158"/>
      <c r="AN107" s="160"/>
      <c r="AO107" s="157"/>
      <c r="AP107" s="158"/>
      <c r="AQ107" s="157"/>
      <c r="AR107" s="153"/>
      <c r="AS107" s="158"/>
      <c r="AT107" s="160"/>
      <c r="AU107" s="157"/>
      <c r="AV107" s="153"/>
      <c r="AW107" s="153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</row>
    <row r="108" spans="1:99" ht="6" customHeight="1">
      <c r="A108" s="153"/>
      <c r="B108" s="153"/>
      <c r="C108" s="153"/>
      <c r="D108" s="153"/>
      <c r="E108" s="153"/>
      <c r="F108" s="153"/>
      <c r="G108" s="153"/>
      <c r="H108" s="158"/>
      <c r="I108" s="57"/>
      <c r="J108" s="157"/>
      <c r="K108" s="153"/>
      <c r="L108" s="158"/>
      <c r="M108" s="157"/>
      <c r="N108" s="158"/>
      <c r="O108" s="57"/>
      <c r="P108" s="157"/>
      <c r="Q108" s="158"/>
      <c r="R108" s="157"/>
      <c r="S108" s="153"/>
      <c r="T108" s="158"/>
      <c r="U108" s="57"/>
      <c r="V108" s="157"/>
      <c r="W108" s="153"/>
      <c r="X108" s="153"/>
      <c r="Y108" s="49"/>
      <c r="Z108" s="153"/>
      <c r="AA108" s="153"/>
      <c r="AB108" s="153"/>
      <c r="AC108" s="153"/>
      <c r="AD108" s="153"/>
      <c r="AE108" s="153"/>
      <c r="AF108" s="153"/>
      <c r="AG108" s="158"/>
      <c r="AH108" s="57"/>
      <c r="AI108" s="157"/>
      <c r="AJ108" s="153"/>
      <c r="AK108" s="158"/>
      <c r="AL108" s="157"/>
      <c r="AM108" s="158"/>
      <c r="AN108" s="57"/>
      <c r="AO108" s="157"/>
      <c r="AP108" s="158"/>
      <c r="AQ108" s="157"/>
      <c r="AR108" s="153"/>
      <c r="AS108" s="158"/>
      <c r="AT108" s="57"/>
      <c r="AU108" s="157"/>
      <c r="AV108" s="153"/>
      <c r="AW108" s="153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</row>
    <row r="109" spans="1:99" ht="6" customHeight="1">
      <c r="A109" s="153">
        <v>2</v>
      </c>
      <c r="B109" s="153" t="s">
        <v>66</v>
      </c>
      <c r="C109" s="153"/>
      <c r="D109" s="153"/>
      <c r="E109" s="153"/>
      <c r="F109" s="153" t="str">
        <f>VLOOKUP(F101,リスト!$A$16:AG98,5)</f>
        <v>南口</v>
      </c>
      <c r="G109" s="153"/>
      <c r="H109" s="158"/>
      <c r="I109" s="51"/>
      <c r="J109" s="157" t="str">
        <f>VLOOKUP(F101,リスト!$A$16:$L$20,6)</f>
        <v>青木</v>
      </c>
      <c r="K109" s="153"/>
      <c r="L109" s="158"/>
      <c r="M109" s="157">
        <v>2</v>
      </c>
      <c r="N109" s="158"/>
      <c r="O109" s="51"/>
      <c r="P109" s="157" t="s">
        <v>385</v>
      </c>
      <c r="Q109" s="158"/>
      <c r="R109" s="157" t="str">
        <f>VLOOKUP(R101,リスト!$A$16:AS98,5)</f>
        <v>朽木</v>
      </c>
      <c r="S109" s="153"/>
      <c r="T109" s="158"/>
      <c r="U109" s="51"/>
      <c r="V109" s="157" t="str">
        <f>VLOOKUP(R101,リスト!$A$16:$L$20,6)</f>
        <v>藤戸</v>
      </c>
      <c r="W109" s="153"/>
      <c r="X109" s="153"/>
      <c r="Y109" s="49"/>
      <c r="Z109" s="153">
        <v>2</v>
      </c>
      <c r="AA109" s="153" t="s">
        <v>66</v>
      </c>
      <c r="AB109" s="153"/>
      <c r="AC109" s="153"/>
      <c r="AD109" s="153"/>
      <c r="AE109" s="153" t="str">
        <f>VLOOKUP(AE101,リスト!$A$16:BF98,5)</f>
        <v>桑野</v>
      </c>
      <c r="AF109" s="153"/>
      <c r="AG109" s="158"/>
      <c r="AH109" s="51"/>
      <c r="AI109" s="157" t="str">
        <f>VLOOKUP(AE101,リスト!$A$16:$L$20,6)</f>
        <v>和田</v>
      </c>
      <c r="AJ109" s="153"/>
      <c r="AK109" s="158"/>
      <c r="AL109" s="157" t="s">
        <v>385</v>
      </c>
      <c r="AM109" s="158"/>
      <c r="AN109" s="51"/>
      <c r="AO109" s="157">
        <v>3</v>
      </c>
      <c r="AP109" s="158"/>
      <c r="AQ109" s="157" t="str">
        <f>VLOOKUP(AQ101,リスト!$A$16:$L$21,5)</f>
        <v>高田</v>
      </c>
      <c r="AR109" s="153"/>
      <c r="AS109" s="158"/>
      <c r="AT109" s="51"/>
      <c r="AU109" s="157" t="str">
        <f>VLOOKUP(AQ101,リスト!$A$16:$L$21,6)</f>
        <v>山口</v>
      </c>
      <c r="AV109" s="153"/>
      <c r="AW109" s="153"/>
      <c r="AX109" s="49"/>
      <c r="AY109" s="164" t="s">
        <v>109</v>
      </c>
      <c r="AZ109" s="160"/>
      <c r="BA109" s="160"/>
      <c r="BB109" s="160"/>
      <c r="BC109" s="165"/>
      <c r="BD109" s="153">
        <v>1</v>
      </c>
      <c r="BE109" s="158"/>
      <c r="BF109" s="157" t="str">
        <f>VLOOKUP(BD109,リスト!$A$15:$L$20,2)</f>
        <v>奈良県</v>
      </c>
      <c r="BG109" s="153"/>
      <c r="BH109" s="153"/>
      <c r="BI109" s="153"/>
      <c r="BJ109" s="158"/>
      <c r="BK109" s="162">
        <v>2</v>
      </c>
      <c r="BL109" s="163"/>
      <c r="BM109" s="51"/>
      <c r="BN109" s="162" t="s">
        <v>386</v>
      </c>
      <c r="BO109" s="163"/>
      <c r="BP109" s="157">
        <v>6</v>
      </c>
      <c r="BQ109" s="158"/>
      <c r="BR109" s="157" t="str">
        <f>VLOOKUP(BP109,リスト!$A$15:$L$21,2)</f>
        <v>京都府</v>
      </c>
      <c r="BS109" s="153"/>
      <c r="BT109" s="153"/>
      <c r="BU109" s="153"/>
      <c r="BV109" s="153"/>
      <c r="BW109" s="49"/>
      <c r="BX109" s="81"/>
      <c r="BY109" s="51"/>
      <c r="BZ109" s="154" t="s">
        <v>117</v>
      </c>
      <c r="CA109" s="154"/>
      <c r="CB109" s="154"/>
      <c r="CC109" s="154"/>
      <c r="CD109" s="154"/>
      <c r="CE109" s="154"/>
      <c r="CF109" s="154"/>
      <c r="CG109" s="154"/>
      <c r="CH109" s="154"/>
      <c r="CI109" s="154"/>
      <c r="CJ109" s="154"/>
      <c r="CK109" s="154"/>
      <c r="CL109" s="154"/>
      <c r="CM109" s="51"/>
      <c r="CN109" s="52"/>
      <c r="CO109" s="54"/>
      <c r="CP109" s="54"/>
      <c r="CQ109" s="54"/>
      <c r="CR109" s="54"/>
      <c r="CS109" s="49"/>
      <c r="CT109" s="49"/>
      <c r="CU109" s="49"/>
    </row>
    <row r="110" spans="1:99" ht="6" customHeight="1">
      <c r="A110" s="153"/>
      <c r="B110" s="153"/>
      <c r="C110" s="153"/>
      <c r="D110" s="153"/>
      <c r="E110" s="153"/>
      <c r="F110" s="153"/>
      <c r="G110" s="153"/>
      <c r="H110" s="158"/>
      <c r="I110" s="159" t="s">
        <v>83</v>
      </c>
      <c r="J110" s="157"/>
      <c r="K110" s="153"/>
      <c r="L110" s="158"/>
      <c r="M110" s="157"/>
      <c r="N110" s="158"/>
      <c r="O110" s="159" t="s">
        <v>67</v>
      </c>
      <c r="P110" s="157"/>
      <c r="Q110" s="158"/>
      <c r="R110" s="157"/>
      <c r="S110" s="153"/>
      <c r="T110" s="158"/>
      <c r="U110" s="159" t="s">
        <v>83</v>
      </c>
      <c r="V110" s="157"/>
      <c r="W110" s="153"/>
      <c r="X110" s="153"/>
      <c r="Y110" s="49"/>
      <c r="Z110" s="153"/>
      <c r="AA110" s="153"/>
      <c r="AB110" s="153"/>
      <c r="AC110" s="153"/>
      <c r="AD110" s="153"/>
      <c r="AE110" s="153"/>
      <c r="AF110" s="153"/>
      <c r="AG110" s="158"/>
      <c r="AH110" s="159" t="s">
        <v>83</v>
      </c>
      <c r="AI110" s="157"/>
      <c r="AJ110" s="153"/>
      <c r="AK110" s="158"/>
      <c r="AL110" s="157"/>
      <c r="AM110" s="158"/>
      <c r="AN110" s="159" t="s">
        <v>67</v>
      </c>
      <c r="AO110" s="157"/>
      <c r="AP110" s="158"/>
      <c r="AQ110" s="157"/>
      <c r="AR110" s="153"/>
      <c r="AS110" s="158"/>
      <c r="AT110" s="159" t="s">
        <v>43</v>
      </c>
      <c r="AU110" s="157"/>
      <c r="AV110" s="153"/>
      <c r="AW110" s="153"/>
      <c r="AX110" s="49"/>
      <c r="AY110" s="166"/>
      <c r="AZ110" s="161"/>
      <c r="BA110" s="161"/>
      <c r="BB110" s="161"/>
      <c r="BC110" s="167"/>
      <c r="BD110" s="153"/>
      <c r="BE110" s="158"/>
      <c r="BF110" s="157"/>
      <c r="BG110" s="153"/>
      <c r="BH110" s="153"/>
      <c r="BI110" s="153"/>
      <c r="BJ110" s="158"/>
      <c r="BK110" s="162"/>
      <c r="BL110" s="163"/>
      <c r="BM110" s="159" t="s">
        <v>67</v>
      </c>
      <c r="BN110" s="162"/>
      <c r="BO110" s="163"/>
      <c r="BP110" s="157"/>
      <c r="BQ110" s="158"/>
      <c r="BR110" s="157"/>
      <c r="BS110" s="153"/>
      <c r="BT110" s="153"/>
      <c r="BU110" s="153"/>
      <c r="BV110" s="153"/>
      <c r="BW110" s="49"/>
      <c r="BX110" s="53"/>
      <c r="BY110" s="54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54"/>
      <c r="CN110" s="55"/>
      <c r="CO110" s="54"/>
      <c r="CP110" s="54"/>
      <c r="CQ110" s="54"/>
      <c r="CR110" s="54"/>
      <c r="CS110" s="49"/>
      <c r="CT110" s="49"/>
      <c r="CU110" s="49"/>
    </row>
    <row r="111" spans="1:99" ht="6" customHeight="1">
      <c r="A111" s="153"/>
      <c r="B111" s="153"/>
      <c r="C111" s="153"/>
      <c r="D111" s="153"/>
      <c r="E111" s="153"/>
      <c r="F111" s="153"/>
      <c r="G111" s="153"/>
      <c r="H111" s="158"/>
      <c r="I111" s="160"/>
      <c r="J111" s="157"/>
      <c r="K111" s="153"/>
      <c r="L111" s="158"/>
      <c r="M111" s="157"/>
      <c r="N111" s="158"/>
      <c r="O111" s="160"/>
      <c r="P111" s="157"/>
      <c r="Q111" s="158"/>
      <c r="R111" s="157"/>
      <c r="S111" s="153"/>
      <c r="T111" s="158"/>
      <c r="U111" s="160"/>
      <c r="V111" s="157"/>
      <c r="W111" s="153"/>
      <c r="X111" s="153"/>
      <c r="Y111" s="49"/>
      <c r="Z111" s="153"/>
      <c r="AA111" s="153"/>
      <c r="AB111" s="153"/>
      <c r="AC111" s="153"/>
      <c r="AD111" s="153"/>
      <c r="AE111" s="153"/>
      <c r="AF111" s="153"/>
      <c r="AG111" s="158"/>
      <c r="AH111" s="160"/>
      <c r="AI111" s="157"/>
      <c r="AJ111" s="153"/>
      <c r="AK111" s="158"/>
      <c r="AL111" s="157"/>
      <c r="AM111" s="158"/>
      <c r="AN111" s="160"/>
      <c r="AO111" s="157"/>
      <c r="AP111" s="158"/>
      <c r="AQ111" s="157"/>
      <c r="AR111" s="153"/>
      <c r="AS111" s="158"/>
      <c r="AT111" s="160"/>
      <c r="AU111" s="157"/>
      <c r="AV111" s="153"/>
      <c r="AW111" s="153"/>
      <c r="AX111" s="49"/>
      <c r="AY111" s="166"/>
      <c r="AZ111" s="161"/>
      <c r="BA111" s="161"/>
      <c r="BB111" s="161"/>
      <c r="BC111" s="167"/>
      <c r="BD111" s="153"/>
      <c r="BE111" s="158"/>
      <c r="BF111" s="157"/>
      <c r="BG111" s="153"/>
      <c r="BH111" s="153"/>
      <c r="BI111" s="153"/>
      <c r="BJ111" s="158"/>
      <c r="BK111" s="162"/>
      <c r="BL111" s="163"/>
      <c r="BM111" s="160"/>
      <c r="BN111" s="162"/>
      <c r="BO111" s="163"/>
      <c r="BP111" s="157"/>
      <c r="BQ111" s="158"/>
      <c r="BR111" s="157"/>
      <c r="BS111" s="153"/>
      <c r="BT111" s="153"/>
      <c r="BU111" s="153"/>
      <c r="BV111" s="153"/>
      <c r="BW111" s="49"/>
      <c r="BX111" s="53"/>
      <c r="BY111" s="54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54"/>
      <c r="CN111" s="55"/>
      <c r="CO111" s="54"/>
      <c r="CP111" s="54"/>
      <c r="CQ111" s="54"/>
      <c r="CR111" s="54"/>
      <c r="CS111" s="49"/>
      <c r="CT111" s="49"/>
      <c r="CU111" s="49"/>
    </row>
    <row r="112" spans="1:95" ht="6" customHeight="1">
      <c r="A112" s="153"/>
      <c r="B112" s="153"/>
      <c r="C112" s="153"/>
      <c r="D112" s="153"/>
      <c r="E112" s="153"/>
      <c r="F112" s="153"/>
      <c r="G112" s="153"/>
      <c r="H112" s="158"/>
      <c r="I112" s="57"/>
      <c r="J112" s="157"/>
      <c r="K112" s="153"/>
      <c r="L112" s="158"/>
      <c r="M112" s="157"/>
      <c r="N112" s="158"/>
      <c r="O112" s="57"/>
      <c r="P112" s="157"/>
      <c r="Q112" s="158"/>
      <c r="R112" s="157"/>
      <c r="S112" s="153"/>
      <c r="T112" s="158"/>
      <c r="U112" s="57"/>
      <c r="V112" s="157"/>
      <c r="W112" s="153"/>
      <c r="X112" s="153"/>
      <c r="Y112" s="49"/>
      <c r="Z112" s="153"/>
      <c r="AA112" s="153"/>
      <c r="AB112" s="153"/>
      <c r="AC112" s="153"/>
      <c r="AD112" s="153"/>
      <c r="AE112" s="153"/>
      <c r="AF112" s="153"/>
      <c r="AG112" s="158"/>
      <c r="AH112" s="57"/>
      <c r="AI112" s="157"/>
      <c r="AJ112" s="153"/>
      <c r="AK112" s="158"/>
      <c r="AL112" s="157"/>
      <c r="AM112" s="158"/>
      <c r="AN112" s="57"/>
      <c r="AO112" s="157"/>
      <c r="AP112" s="158"/>
      <c r="AQ112" s="157"/>
      <c r="AR112" s="153"/>
      <c r="AS112" s="158"/>
      <c r="AT112" s="57"/>
      <c r="AU112" s="157"/>
      <c r="AV112" s="153"/>
      <c r="AW112" s="153"/>
      <c r="AX112" s="49"/>
      <c r="AY112" s="168"/>
      <c r="AZ112" s="159"/>
      <c r="BA112" s="159"/>
      <c r="BB112" s="159"/>
      <c r="BC112" s="169"/>
      <c r="BD112" s="153"/>
      <c r="BE112" s="158"/>
      <c r="BF112" s="157"/>
      <c r="BG112" s="153"/>
      <c r="BH112" s="153"/>
      <c r="BI112" s="153"/>
      <c r="BJ112" s="158"/>
      <c r="BK112" s="162"/>
      <c r="BL112" s="163"/>
      <c r="BM112" s="57"/>
      <c r="BN112" s="162"/>
      <c r="BO112" s="163"/>
      <c r="BP112" s="157"/>
      <c r="BQ112" s="158"/>
      <c r="BR112" s="157"/>
      <c r="BS112" s="153"/>
      <c r="BT112" s="153"/>
      <c r="BU112" s="153"/>
      <c r="BV112" s="153"/>
      <c r="BW112" s="49"/>
      <c r="BX112" s="56"/>
      <c r="BY112" s="57"/>
      <c r="BZ112" s="156"/>
      <c r="CA112" s="156"/>
      <c r="CB112" s="156"/>
      <c r="CC112" s="156"/>
      <c r="CD112" s="156"/>
      <c r="CE112" s="156"/>
      <c r="CF112" s="156"/>
      <c r="CG112" s="156"/>
      <c r="CH112" s="156"/>
      <c r="CI112" s="156"/>
      <c r="CJ112" s="156"/>
      <c r="CK112" s="156"/>
      <c r="CL112" s="156"/>
      <c r="CM112" s="57"/>
      <c r="CN112" s="58"/>
      <c r="CO112" s="54"/>
      <c r="CP112" s="54"/>
      <c r="CQ112" s="54"/>
    </row>
    <row r="113" spans="1:95" ht="6" customHeight="1">
      <c r="A113" s="153">
        <v>3</v>
      </c>
      <c r="B113" s="153" t="s">
        <v>84</v>
      </c>
      <c r="C113" s="153"/>
      <c r="D113" s="153"/>
      <c r="E113" s="153"/>
      <c r="F113" s="153" t="str">
        <f>VLOOKUP(F101,リスト!$A$16:$L$20,7)</f>
        <v>榎本</v>
      </c>
      <c r="G113" s="153"/>
      <c r="H113" s="158"/>
      <c r="I113" s="51"/>
      <c r="J113" s="157" t="str">
        <f>VLOOKUP(F101,リスト!$A$16:$L$20,8)</f>
        <v>石川</v>
      </c>
      <c r="K113" s="153"/>
      <c r="L113" s="158"/>
      <c r="M113" s="157" t="s">
        <v>385</v>
      </c>
      <c r="N113" s="158"/>
      <c r="O113" s="51"/>
      <c r="P113" s="157">
        <v>2</v>
      </c>
      <c r="Q113" s="158"/>
      <c r="R113" s="157" t="str">
        <f>VLOOKUP(R101,リスト!$A$16:$L$20,7)</f>
        <v>藤原</v>
      </c>
      <c r="S113" s="153"/>
      <c r="T113" s="158"/>
      <c r="U113" s="51"/>
      <c r="V113" s="157" t="str">
        <f>VLOOKUP(R101,リスト!$A$16:$L$20,8)</f>
        <v>平野</v>
      </c>
      <c r="W113" s="153"/>
      <c r="X113" s="153"/>
      <c r="Y113" s="49"/>
      <c r="Z113" s="153">
        <v>3</v>
      </c>
      <c r="AA113" s="153" t="s">
        <v>84</v>
      </c>
      <c r="AB113" s="153"/>
      <c r="AC113" s="153"/>
      <c r="AD113" s="153"/>
      <c r="AE113" s="153" t="str">
        <f>VLOOKUP(AE101,リスト!$A$16:$L$20,7)</f>
        <v>岡山</v>
      </c>
      <c r="AF113" s="153"/>
      <c r="AG113" s="158"/>
      <c r="AH113" s="51"/>
      <c r="AI113" s="157" t="str">
        <f>VLOOKUP(AE101,リスト!$A$16:$L$20,8)</f>
        <v>白石</v>
      </c>
      <c r="AJ113" s="153"/>
      <c r="AK113" s="158"/>
      <c r="AL113" s="157">
        <v>3</v>
      </c>
      <c r="AM113" s="158"/>
      <c r="AN113" s="51"/>
      <c r="AO113" s="157" t="s">
        <v>385</v>
      </c>
      <c r="AP113" s="158"/>
      <c r="AQ113" s="157" t="str">
        <f>VLOOKUP(AQ101,リスト!$A$16:$L$21,7)</f>
        <v>井出</v>
      </c>
      <c r="AR113" s="153"/>
      <c r="AS113" s="158"/>
      <c r="AT113" s="51"/>
      <c r="AU113" s="157" t="str">
        <f>VLOOKUP(AQ101,リスト!$A$16:$L$21,8)</f>
        <v>丸山</v>
      </c>
      <c r="AV113" s="153"/>
      <c r="AW113" s="153"/>
      <c r="AX113" s="49"/>
      <c r="AY113" s="153">
        <v>1</v>
      </c>
      <c r="AZ113" s="153" t="s">
        <v>85</v>
      </c>
      <c r="BA113" s="153"/>
      <c r="BB113" s="153"/>
      <c r="BC113" s="153"/>
      <c r="BD113" s="153" t="str">
        <f>VLOOKUP(BD109,リスト!$A$15:$L$20,3)</f>
        <v>奥山</v>
      </c>
      <c r="BE113" s="153"/>
      <c r="BF113" s="158"/>
      <c r="BG113" s="51"/>
      <c r="BH113" s="157" t="str">
        <f>VLOOKUP(BD109,リスト!$A$16:$L$20,4)</f>
        <v>吉村</v>
      </c>
      <c r="BI113" s="153"/>
      <c r="BJ113" s="158"/>
      <c r="BK113" s="157">
        <v>0</v>
      </c>
      <c r="BL113" s="158"/>
      <c r="BM113" s="51"/>
      <c r="BN113" s="157" t="s">
        <v>385</v>
      </c>
      <c r="BO113" s="158"/>
      <c r="BP113" s="157" t="str">
        <f>VLOOKUP(BP109,リスト!$A$15:$L$21,3)</f>
        <v>打和</v>
      </c>
      <c r="BQ113" s="153"/>
      <c r="BR113" s="158"/>
      <c r="BS113" s="51"/>
      <c r="BT113" s="157" t="str">
        <f>VLOOKUP(BP109,リスト!$A$16:$L$21,4)</f>
        <v>神社</v>
      </c>
      <c r="BU113" s="153"/>
      <c r="BV113" s="153"/>
      <c r="BW113" s="49"/>
      <c r="BX113" s="153" t="s">
        <v>111</v>
      </c>
      <c r="BY113" s="153"/>
      <c r="BZ113" s="153"/>
      <c r="CA113" s="50"/>
      <c r="CB113" s="51"/>
      <c r="CC113" s="154" t="s">
        <v>388</v>
      </c>
      <c r="CD113" s="154"/>
      <c r="CE113" s="154"/>
      <c r="CF113" s="154"/>
      <c r="CG113" s="154"/>
      <c r="CH113" s="154"/>
      <c r="CI113" s="154"/>
      <c r="CJ113" s="154"/>
      <c r="CK113" s="154"/>
      <c r="CL113" s="154"/>
      <c r="CM113" s="51"/>
      <c r="CN113" s="52"/>
      <c r="CO113" s="54"/>
      <c r="CP113" s="54"/>
      <c r="CQ113" s="54"/>
    </row>
    <row r="114" spans="1:95" ht="6" customHeight="1">
      <c r="A114" s="153"/>
      <c r="B114" s="153"/>
      <c r="C114" s="153"/>
      <c r="D114" s="153"/>
      <c r="E114" s="153"/>
      <c r="F114" s="153"/>
      <c r="G114" s="153"/>
      <c r="H114" s="158"/>
      <c r="I114" s="159" t="s">
        <v>83</v>
      </c>
      <c r="J114" s="157"/>
      <c r="K114" s="153"/>
      <c r="L114" s="158"/>
      <c r="M114" s="157"/>
      <c r="N114" s="158"/>
      <c r="O114" s="159" t="s">
        <v>67</v>
      </c>
      <c r="P114" s="157"/>
      <c r="Q114" s="158"/>
      <c r="R114" s="157"/>
      <c r="S114" s="153"/>
      <c r="T114" s="158"/>
      <c r="U114" s="159" t="s">
        <v>83</v>
      </c>
      <c r="V114" s="157"/>
      <c r="W114" s="153"/>
      <c r="X114" s="153"/>
      <c r="Y114" s="49"/>
      <c r="Z114" s="153"/>
      <c r="AA114" s="153"/>
      <c r="AB114" s="153"/>
      <c r="AC114" s="153"/>
      <c r="AD114" s="153"/>
      <c r="AE114" s="153"/>
      <c r="AF114" s="153"/>
      <c r="AG114" s="158"/>
      <c r="AH114" s="159" t="s">
        <v>83</v>
      </c>
      <c r="AI114" s="157"/>
      <c r="AJ114" s="153"/>
      <c r="AK114" s="158"/>
      <c r="AL114" s="157"/>
      <c r="AM114" s="158"/>
      <c r="AN114" s="159" t="s">
        <v>67</v>
      </c>
      <c r="AO114" s="157"/>
      <c r="AP114" s="158"/>
      <c r="AQ114" s="157"/>
      <c r="AR114" s="153"/>
      <c r="AS114" s="158"/>
      <c r="AT114" s="159" t="s">
        <v>43</v>
      </c>
      <c r="AU114" s="157"/>
      <c r="AV114" s="153"/>
      <c r="AW114" s="153"/>
      <c r="AX114" s="49"/>
      <c r="AY114" s="153"/>
      <c r="AZ114" s="153"/>
      <c r="BA114" s="153"/>
      <c r="BB114" s="153"/>
      <c r="BC114" s="153"/>
      <c r="BD114" s="153"/>
      <c r="BE114" s="153"/>
      <c r="BF114" s="158"/>
      <c r="BG114" s="159" t="s">
        <v>83</v>
      </c>
      <c r="BH114" s="157"/>
      <c r="BI114" s="153"/>
      <c r="BJ114" s="158"/>
      <c r="BK114" s="157"/>
      <c r="BL114" s="158"/>
      <c r="BM114" s="159" t="s">
        <v>67</v>
      </c>
      <c r="BN114" s="157"/>
      <c r="BO114" s="158"/>
      <c r="BP114" s="157"/>
      <c r="BQ114" s="153"/>
      <c r="BR114" s="158"/>
      <c r="BS114" s="159" t="s">
        <v>43</v>
      </c>
      <c r="BT114" s="157"/>
      <c r="BU114" s="153"/>
      <c r="BV114" s="153"/>
      <c r="BW114" s="49"/>
      <c r="BX114" s="153"/>
      <c r="BY114" s="153"/>
      <c r="BZ114" s="153"/>
      <c r="CA114" s="53"/>
      <c r="CB114" s="54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54"/>
      <c r="CN114" s="55"/>
      <c r="CO114" s="54"/>
      <c r="CP114" s="54"/>
      <c r="CQ114" s="54"/>
    </row>
    <row r="115" spans="1:95" ht="6" customHeight="1">
      <c r="A115" s="153"/>
      <c r="B115" s="153"/>
      <c r="C115" s="153"/>
      <c r="D115" s="153"/>
      <c r="E115" s="153"/>
      <c r="F115" s="153"/>
      <c r="G115" s="153"/>
      <c r="H115" s="158"/>
      <c r="I115" s="160"/>
      <c r="J115" s="157"/>
      <c r="K115" s="153"/>
      <c r="L115" s="158"/>
      <c r="M115" s="157"/>
      <c r="N115" s="158"/>
      <c r="O115" s="160"/>
      <c r="P115" s="157"/>
      <c r="Q115" s="158"/>
      <c r="R115" s="157"/>
      <c r="S115" s="153"/>
      <c r="T115" s="158"/>
      <c r="U115" s="160"/>
      <c r="V115" s="157"/>
      <c r="W115" s="153"/>
      <c r="X115" s="153"/>
      <c r="Y115" s="49"/>
      <c r="Z115" s="153"/>
      <c r="AA115" s="153"/>
      <c r="AB115" s="153"/>
      <c r="AC115" s="153"/>
      <c r="AD115" s="153"/>
      <c r="AE115" s="153"/>
      <c r="AF115" s="153"/>
      <c r="AG115" s="158"/>
      <c r="AH115" s="160"/>
      <c r="AI115" s="157"/>
      <c r="AJ115" s="153"/>
      <c r="AK115" s="158"/>
      <c r="AL115" s="157"/>
      <c r="AM115" s="158"/>
      <c r="AN115" s="160"/>
      <c r="AO115" s="157"/>
      <c r="AP115" s="158"/>
      <c r="AQ115" s="157"/>
      <c r="AR115" s="153"/>
      <c r="AS115" s="158"/>
      <c r="AT115" s="160"/>
      <c r="AU115" s="157"/>
      <c r="AV115" s="153"/>
      <c r="AW115" s="153"/>
      <c r="AX115" s="49"/>
      <c r="AY115" s="153"/>
      <c r="AZ115" s="153"/>
      <c r="BA115" s="153"/>
      <c r="BB115" s="153"/>
      <c r="BC115" s="153"/>
      <c r="BD115" s="153"/>
      <c r="BE115" s="153"/>
      <c r="BF115" s="158"/>
      <c r="BG115" s="160"/>
      <c r="BH115" s="157"/>
      <c r="BI115" s="153"/>
      <c r="BJ115" s="158"/>
      <c r="BK115" s="157"/>
      <c r="BL115" s="158"/>
      <c r="BM115" s="160"/>
      <c r="BN115" s="157"/>
      <c r="BO115" s="158"/>
      <c r="BP115" s="157"/>
      <c r="BQ115" s="153"/>
      <c r="BR115" s="158"/>
      <c r="BS115" s="160"/>
      <c r="BT115" s="157"/>
      <c r="BU115" s="153"/>
      <c r="BV115" s="153"/>
      <c r="BW115" s="49"/>
      <c r="BX115" s="153"/>
      <c r="BY115" s="153"/>
      <c r="BZ115" s="153"/>
      <c r="CA115" s="53"/>
      <c r="CB115" s="54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54"/>
      <c r="CN115" s="55"/>
      <c r="CO115" s="54"/>
      <c r="CP115" s="54"/>
      <c r="CQ115" s="54"/>
    </row>
    <row r="116" spans="1:99" ht="6" customHeight="1">
      <c r="A116" s="153"/>
      <c r="B116" s="153"/>
      <c r="C116" s="153"/>
      <c r="D116" s="153"/>
      <c r="E116" s="153"/>
      <c r="F116" s="153"/>
      <c r="G116" s="153"/>
      <c r="H116" s="158"/>
      <c r="I116" s="57"/>
      <c r="J116" s="157"/>
      <c r="K116" s="153"/>
      <c r="L116" s="158"/>
      <c r="M116" s="157"/>
      <c r="N116" s="158"/>
      <c r="O116" s="57"/>
      <c r="P116" s="157"/>
      <c r="Q116" s="158"/>
      <c r="R116" s="157"/>
      <c r="S116" s="153"/>
      <c r="T116" s="158"/>
      <c r="U116" s="57"/>
      <c r="V116" s="157"/>
      <c r="W116" s="153"/>
      <c r="X116" s="153"/>
      <c r="Y116" s="49"/>
      <c r="Z116" s="153"/>
      <c r="AA116" s="153"/>
      <c r="AB116" s="153"/>
      <c r="AC116" s="153"/>
      <c r="AD116" s="153"/>
      <c r="AE116" s="153"/>
      <c r="AF116" s="153"/>
      <c r="AG116" s="158"/>
      <c r="AH116" s="57"/>
      <c r="AI116" s="157"/>
      <c r="AJ116" s="153"/>
      <c r="AK116" s="158"/>
      <c r="AL116" s="157"/>
      <c r="AM116" s="158"/>
      <c r="AN116" s="57"/>
      <c r="AO116" s="157"/>
      <c r="AP116" s="158"/>
      <c r="AQ116" s="157"/>
      <c r="AR116" s="153"/>
      <c r="AS116" s="158"/>
      <c r="AT116" s="57"/>
      <c r="AU116" s="157"/>
      <c r="AV116" s="153"/>
      <c r="AW116" s="153"/>
      <c r="AX116" s="49"/>
      <c r="AY116" s="153"/>
      <c r="AZ116" s="153"/>
      <c r="BA116" s="153"/>
      <c r="BB116" s="153"/>
      <c r="BC116" s="153"/>
      <c r="BD116" s="153"/>
      <c r="BE116" s="153"/>
      <c r="BF116" s="158"/>
      <c r="BG116" s="57"/>
      <c r="BH116" s="157"/>
      <c r="BI116" s="153"/>
      <c r="BJ116" s="158"/>
      <c r="BK116" s="157"/>
      <c r="BL116" s="158"/>
      <c r="BM116" s="57"/>
      <c r="BN116" s="157"/>
      <c r="BO116" s="158"/>
      <c r="BP116" s="157"/>
      <c r="BQ116" s="153"/>
      <c r="BR116" s="158"/>
      <c r="BS116" s="57"/>
      <c r="BT116" s="157"/>
      <c r="BU116" s="153"/>
      <c r="BV116" s="153"/>
      <c r="BW116" s="49"/>
      <c r="BX116" s="153"/>
      <c r="BY116" s="153"/>
      <c r="BZ116" s="153"/>
      <c r="CA116" s="56"/>
      <c r="CB116" s="57"/>
      <c r="CC116" s="156"/>
      <c r="CD116" s="156"/>
      <c r="CE116" s="156"/>
      <c r="CF116" s="156"/>
      <c r="CG116" s="156"/>
      <c r="CH116" s="156"/>
      <c r="CI116" s="156"/>
      <c r="CJ116" s="156"/>
      <c r="CK116" s="156"/>
      <c r="CL116" s="156"/>
      <c r="CM116" s="57"/>
      <c r="CN116" s="58"/>
      <c r="CO116" s="54"/>
      <c r="CP116" s="54"/>
      <c r="CQ116" s="54"/>
      <c r="CR116" s="54"/>
      <c r="CS116" s="49"/>
      <c r="CT116" s="49"/>
      <c r="CU116" s="49"/>
    </row>
    <row r="117" spans="1:99" ht="6" customHeight="1">
      <c r="A117" s="153">
        <v>4</v>
      </c>
      <c r="B117" s="153" t="s">
        <v>66</v>
      </c>
      <c r="C117" s="153"/>
      <c r="D117" s="153"/>
      <c r="E117" s="153"/>
      <c r="F117" s="153" t="str">
        <f>VLOOKUP(F101,リスト!$A$15:$L$20,9)</f>
        <v>林</v>
      </c>
      <c r="G117" s="153"/>
      <c r="H117" s="158"/>
      <c r="I117" s="51"/>
      <c r="J117" s="157" t="str">
        <f>VLOOKUP(F101,リスト!$A$15:$L$20,10)</f>
        <v>工藤</v>
      </c>
      <c r="K117" s="153"/>
      <c r="L117" s="158"/>
      <c r="M117" s="157">
        <v>0</v>
      </c>
      <c r="N117" s="158"/>
      <c r="O117" s="51"/>
      <c r="P117" s="157" t="s">
        <v>385</v>
      </c>
      <c r="Q117" s="158"/>
      <c r="R117" s="157" t="str">
        <f>VLOOKUP(R101,リスト!$A$15:$L$20,9)</f>
        <v>太田</v>
      </c>
      <c r="S117" s="153"/>
      <c r="T117" s="158"/>
      <c r="U117" s="51"/>
      <c r="V117" s="157" t="str">
        <f>VLOOKUP(R101,リスト!$A$15:$L$20,10)</f>
        <v>野口</v>
      </c>
      <c r="W117" s="153"/>
      <c r="X117" s="153"/>
      <c r="Y117" s="49"/>
      <c r="Z117" s="153">
        <v>4</v>
      </c>
      <c r="AA117" s="153" t="s">
        <v>66</v>
      </c>
      <c r="AB117" s="153"/>
      <c r="AC117" s="153"/>
      <c r="AD117" s="153"/>
      <c r="AE117" s="153" t="str">
        <f>VLOOKUP(AE101,リスト!$A$15:$L$20,9)</f>
        <v>長谷川</v>
      </c>
      <c r="AF117" s="153"/>
      <c r="AG117" s="158"/>
      <c r="AH117" s="51"/>
      <c r="AI117" s="157" t="str">
        <f>VLOOKUP(AE101,リスト!$A$15:$L$20,10)</f>
        <v>波戸</v>
      </c>
      <c r="AJ117" s="153"/>
      <c r="AK117" s="158"/>
      <c r="AL117" s="157" t="s">
        <v>385</v>
      </c>
      <c r="AM117" s="158"/>
      <c r="AN117" s="51"/>
      <c r="AO117" s="157">
        <v>1</v>
      </c>
      <c r="AP117" s="158"/>
      <c r="AQ117" s="157" t="str">
        <f>VLOOKUP(AQ101,リスト!$A$16:$L$21,9)</f>
        <v>塩見</v>
      </c>
      <c r="AR117" s="153"/>
      <c r="AS117" s="158"/>
      <c r="AT117" s="51"/>
      <c r="AU117" s="157" t="str">
        <f>VLOOKUP(AQ101,リスト!$A$16:$L$21,10)</f>
        <v>丸尾</v>
      </c>
      <c r="AV117" s="153"/>
      <c r="AW117" s="153"/>
      <c r="AX117" s="49"/>
      <c r="AY117" s="153">
        <v>2</v>
      </c>
      <c r="AZ117" s="153" t="s">
        <v>66</v>
      </c>
      <c r="BA117" s="153"/>
      <c r="BB117" s="153"/>
      <c r="BC117" s="153"/>
      <c r="BD117" s="153" t="str">
        <f>VLOOKUP(BD109,リスト!$A$16:CE106,5)</f>
        <v>河田</v>
      </c>
      <c r="BE117" s="153"/>
      <c r="BF117" s="158"/>
      <c r="BG117" s="51"/>
      <c r="BH117" s="157" t="str">
        <f>VLOOKUP(BD109,リスト!$A$16:$L$20,6)</f>
        <v>柿谷</v>
      </c>
      <c r="BI117" s="153"/>
      <c r="BJ117" s="158"/>
      <c r="BK117" s="157" t="s">
        <v>385</v>
      </c>
      <c r="BL117" s="158"/>
      <c r="BM117" s="51"/>
      <c r="BN117" s="157">
        <v>3</v>
      </c>
      <c r="BO117" s="158"/>
      <c r="BP117" s="157" t="str">
        <f>VLOOKUP(BP109,リスト!$A$16:$L$21,5)</f>
        <v>高田</v>
      </c>
      <c r="BQ117" s="153"/>
      <c r="BR117" s="158"/>
      <c r="BS117" s="51"/>
      <c r="BT117" s="157" t="str">
        <f>VLOOKUP(BP109,リスト!$A$16:$L$21,6)</f>
        <v>山口</v>
      </c>
      <c r="BU117" s="153"/>
      <c r="BV117" s="153"/>
      <c r="BW117" s="49"/>
      <c r="BX117" s="153" t="s">
        <v>112</v>
      </c>
      <c r="BY117" s="153"/>
      <c r="BZ117" s="153"/>
      <c r="CA117" s="50"/>
      <c r="CB117" s="51"/>
      <c r="CC117" s="154" t="s">
        <v>390</v>
      </c>
      <c r="CD117" s="154"/>
      <c r="CE117" s="154"/>
      <c r="CF117" s="154"/>
      <c r="CG117" s="154"/>
      <c r="CH117" s="154"/>
      <c r="CI117" s="154"/>
      <c r="CJ117" s="154"/>
      <c r="CK117" s="154"/>
      <c r="CL117" s="154"/>
      <c r="CM117" s="51"/>
      <c r="CN117" s="52"/>
      <c r="CO117" s="54"/>
      <c r="CP117" s="54"/>
      <c r="CQ117" s="54"/>
      <c r="CR117" s="54"/>
      <c r="CS117" s="49"/>
      <c r="CT117" s="49"/>
      <c r="CU117" s="49"/>
    </row>
    <row r="118" spans="1:99" ht="6" customHeight="1">
      <c r="A118" s="153"/>
      <c r="B118" s="153"/>
      <c r="C118" s="153"/>
      <c r="D118" s="153"/>
      <c r="E118" s="153"/>
      <c r="F118" s="153"/>
      <c r="G118" s="153"/>
      <c r="H118" s="158"/>
      <c r="I118" s="159" t="s">
        <v>83</v>
      </c>
      <c r="J118" s="157"/>
      <c r="K118" s="153"/>
      <c r="L118" s="158"/>
      <c r="M118" s="157"/>
      <c r="N118" s="158"/>
      <c r="O118" s="159" t="s">
        <v>67</v>
      </c>
      <c r="P118" s="157"/>
      <c r="Q118" s="158"/>
      <c r="R118" s="157"/>
      <c r="S118" s="153"/>
      <c r="T118" s="158"/>
      <c r="U118" s="159" t="s">
        <v>83</v>
      </c>
      <c r="V118" s="157"/>
      <c r="W118" s="153"/>
      <c r="X118" s="153"/>
      <c r="Y118" s="49"/>
      <c r="Z118" s="153"/>
      <c r="AA118" s="153"/>
      <c r="AB118" s="153"/>
      <c r="AC118" s="153"/>
      <c r="AD118" s="153"/>
      <c r="AE118" s="153"/>
      <c r="AF118" s="153"/>
      <c r="AG118" s="158"/>
      <c r="AH118" s="159" t="s">
        <v>83</v>
      </c>
      <c r="AI118" s="157"/>
      <c r="AJ118" s="153"/>
      <c r="AK118" s="158"/>
      <c r="AL118" s="157"/>
      <c r="AM118" s="158"/>
      <c r="AN118" s="159" t="s">
        <v>67</v>
      </c>
      <c r="AO118" s="157"/>
      <c r="AP118" s="158"/>
      <c r="AQ118" s="157"/>
      <c r="AR118" s="153"/>
      <c r="AS118" s="158"/>
      <c r="AT118" s="159" t="s">
        <v>43</v>
      </c>
      <c r="AU118" s="157"/>
      <c r="AV118" s="153"/>
      <c r="AW118" s="153"/>
      <c r="AX118" s="49"/>
      <c r="AY118" s="153"/>
      <c r="AZ118" s="153"/>
      <c r="BA118" s="153"/>
      <c r="BB118" s="153"/>
      <c r="BC118" s="153"/>
      <c r="BD118" s="153"/>
      <c r="BE118" s="153"/>
      <c r="BF118" s="158"/>
      <c r="BG118" s="159" t="s">
        <v>83</v>
      </c>
      <c r="BH118" s="157"/>
      <c r="BI118" s="153"/>
      <c r="BJ118" s="158"/>
      <c r="BK118" s="157"/>
      <c r="BL118" s="158"/>
      <c r="BM118" s="159" t="s">
        <v>67</v>
      </c>
      <c r="BN118" s="157"/>
      <c r="BO118" s="158"/>
      <c r="BP118" s="157"/>
      <c r="BQ118" s="153"/>
      <c r="BR118" s="158"/>
      <c r="BS118" s="159" t="s">
        <v>43</v>
      </c>
      <c r="BT118" s="157"/>
      <c r="BU118" s="153"/>
      <c r="BV118" s="153"/>
      <c r="BW118" s="49"/>
      <c r="BX118" s="153"/>
      <c r="BY118" s="153"/>
      <c r="BZ118" s="153"/>
      <c r="CA118" s="53"/>
      <c r="CB118" s="54"/>
      <c r="CC118" s="155"/>
      <c r="CD118" s="155"/>
      <c r="CE118" s="155"/>
      <c r="CF118" s="155"/>
      <c r="CG118" s="155"/>
      <c r="CH118" s="155"/>
      <c r="CI118" s="155"/>
      <c r="CJ118" s="155"/>
      <c r="CK118" s="155"/>
      <c r="CL118" s="155"/>
      <c r="CM118" s="54"/>
      <c r="CN118" s="55"/>
      <c r="CO118" s="54"/>
      <c r="CP118" s="54"/>
      <c r="CQ118" s="54"/>
      <c r="CR118" s="54"/>
      <c r="CS118" s="49"/>
      <c r="CT118" s="49"/>
      <c r="CU118" s="49"/>
    </row>
    <row r="119" spans="1:99" ht="6" customHeight="1">
      <c r="A119" s="153"/>
      <c r="B119" s="153"/>
      <c r="C119" s="153"/>
      <c r="D119" s="153"/>
      <c r="E119" s="153"/>
      <c r="F119" s="153"/>
      <c r="G119" s="153"/>
      <c r="H119" s="158"/>
      <c r="I119" s="160"/>
      <c r="J119" s="157"/>
      <c r="K119" s="153"/>
      <c r="L119" s="158"/>
      <c r="M119" s="157"/>
      <c r="N119" s="158"/>
      <c r="O119" s="160"/>
      <c r="P119" s="157"/>
      <c r="Q119" s="158"/>
      <c r="R119" s="157"/>
      <c r="S119" s="153"/>
      <c r="T119" s="158"/>
      <c r="U119" s="160"/>
      <c r="V119" s="157"/>
      <c r="W119" s="153"/>
      <c r="X119" s="153"/>
      <c r="Y119" s="49"/>
      <c r="Z119" s="153"/>
      <c r="AA119" s="153"/>
      <c r="AB119" s="153"/>
      <c r="AC119" s="153"/>
      <c r="AD119" s="153"/>
      <c r="AE119" s="153"/>
      <c r="AF119" s="153"/>
      <c r="AG119" s="158"/>
      <c r="AH119" s="160"/>
      <c r="AI119" s="157"/>
      <c r="AJ119" s="153"/>
      <c r="AK119" s="158"/>
      <c r="AL119" s="157"/>
      <c r="AM119" s="158"/>
      <c r="AN119" s="160"/>
      <c r="AO119" s="157"/>
      <c r="AP119" s="158"/>
      <c r="AQ119" s="157"/>
      <c r="AR119" s="153"/>
      <c r="AS119" s="158"/>
      <c r="AT119" s="160"/>
      <c r="AU119" s="157"/>
      <c r="AV119" s="153"/>
      <c r="AW119" s="153"/>
      <c r="AX119" s="49"/>
      <c r="AY119" s="153"/>
      <c r="AZ119" s="153"/>
      <c r="BA119" s="153"/>
      <c r="BB119" s="153"/>
      <c r="BC119" s="153"/>
      <c r="BD119" s="153"/>
      <c r="BE119" s="153"/>
      <c r="BF119" s="158"/>
      <c r="BG119" s="160"/>
      <c r="BH119" s="157"/>
      <c r="BI119" s="153"/>
      <c r="BJ119" s="158"/>
      <c r="BK119" s="157"/>
      <c r="BL119" s="158"/>
      <c r="BM119" s="160"/>
      <c r="BN119" s="157"/>
      <c r="BO119" s="158"/>
      <c r="BP119" s="157"/>
      <c r="BQ119" s="153"/>
      <c r="BR119" s="158"/>
      <c r="BS119" s="160"/>
      <c r="BT119" s="157"/>
      <c r="BU119" s="153"/>
      <c r="BV119" s="153"/>
      <c r="BW119" s="49"/>
      <c r="BX119" s="153"/>
      <c r="BY119" s="153"/>
      <c r="BZ119" s="153"/>
      <c r="CA119" s="53"/>
      <c r="CB119" s="54"/>
      <c r="CC119" s="155"/>
      <c r="CD119" s="155"/>
      <c r="CE119" s="155"/>
      <c r="CF119" s="155"/>
      <c r="CG119" s="155"/>
      <c r="CH119" s="155"/>
      <c r="CI119" s="155"/>
      <c r="CJ119" s="155"/>
      <c r="CK119" s="155"/>
      <c r="CL119" s="155"/>
      <c r="CM119" s="54"/>
      <c r="CN119" s="55"/>
      <c r="CO119" s="54"/>
      <c r="CP119" s="54"/>
      <c r="CQ119" s="54"/>
      <c r="CR119" s="54"/>
      <c r="CS119" s="49"/>
      <c r="CT119" s="49"/>
      <c r="CU119" s="49"/>
    </row>
    <row r="120" spans="1:99" ht="6" customHeight="1">
      <c r="A120" s="153"/>
      <c r="B120" s="153"/>
      <c r="C120" s="153"/>
      <c r="D120" s="153"/>
      <c r="E120" s="153"/>
      <c r="F120" s="153"/>
      <c r="G120" s="153"/>
      <c r="H120" s="158"/>
      <c r="I120" s="57"/>
      <c r="J120" s="157"/>
      <c r="K120" s="153"/>
      <c r="L120" s="158"/>
      <c r="M120" s="157"/>
      <c r="N120" s="158"/>
      <c r="O120" s="57"/>
      <c r="P120" s="157"/>
      <c r="Q120" s="158"/>
      <c r="R120" s="157"/>
      <c r="S120" s="153"/>
      <c r="T120" s="158"/>
      <c r="U120" s="57"/>
      <c r="V120" s="157"/>
      <c r="W120" s="153"/>
      <c r="X120" s="153"/>
      <c r="Y120" s="49"/>
      <c r="Z120" s="153"/>
      <c r="AA120" s="153"/>
      <c r="AB120" s="153"/>
      <c r="AC120" s="153"/>
      <c r="AD120" s="153"/>
      <c r="AE120" s="153"/>
      <c r="AF120" s="153"/>
      <c r="AG120" s="158"/>
      <c r="AH120" s="57"/>
      <c r="AI120" s="157"/>
      <c r="AJ120" s="153"/>
      <c r="AK120" s="158"/>
      <c r="AL120" s="157"/>
      <c r="AM120" s="158"/>
      <c r="AN120" s="57"/>
      <c r="AO120" s="157"/>
      <c r="AP120" s="158"/>
      <c r="AQ120" s="157"/>
      <c r="AR120" s="153"/>
      <c r="AS120" s="158"/>
      <c r="AT120" s="57"/>
      <c r="AU120" s="157"/>
      <c r="AV120" s="153"/>
      <c r="AW120" s="153"/>
      <c r="AX120" s="49"/>
      <c r="AY120" s="153"/>
      <c r="AZ120" s="153"/>
      <c r="BA120" s="153"/>
      <c r="BB120" s="153"/>
      <c r="BC120" s="153"/>
      <c r="BD120" s="153"/>
      <c r="BE120" s="153"/>
      <c r="BF120" s="158"/>
      <c r="BG120" s="57"/>
      <c r="BH120" s="157"/>
      <c r="BI120" s="153"/>
      <c r="BJ120" s="158"/>
      <c r="BK120" s="157"/>
      <c r="BL120" s="158"/>
      <c r="BM120" s="57"/>
      <c r="BN120" s="157"/>
      <c r="BO120" s="158"/>
      <c r="BP120" s="157"/>
      <c r="BQ120" s="153"/>
      <c r="BR120" s="158"/>
      <c r="BS120" s="57"/>
      <c r="BT120" s="157"/>
      <c r="BU120" s="153"/>
      <c r="BV120" s="153"/>
      <c r="BW120" s="49"/>
      <c r="BX120" s="153"/>
      <c r="BY120" s="153"/>
      <c r="BZ120" s="153"/>
      <c r="CA120" s="56"/>
      <c r="CB120" s="57"/>
      <c r="CC120" s="156"/>
      <c r="CD120" s="156"/>
      <c r="CE120" s="156"/>
      <c r="CF120" s="156"/>
      <c r="CG120" s="156"/>
      <c r="CH120" s="156"/>
      <c r="CI120" s="156"/>
      <c r="CJ120" s="156"/>
      <c r="CK120" s="156"/>
      <c r="CL120" s="156"/>
      <c r="CM120" s="57"/>
      <c r="CN120" s="58"/>
      <c r="CO120" s="54"/>
      <c r="CP120" s="54"/>
      <c r="CQ120" s="54"/>
      <c r="CR120" s="54"/>
      <c r="CS120" s="49"/>
      <c r="CT120" s="49"/>
      <c r="CU120" s="49"/>
    </row>
    <row r="121" spans="1:99" ht="6" customHeight="1">
      <c r="A121" s="153">
        <v>5</v>
      </c>
      <c r="B121" s="153" t="s">
        <v>85</v>
      </c>
      <c r="C121" s="153"/>
      <c r="D121" s="153"/>
      <c r="E121" s="153"/>
      <c r="F121" s="153" t="str">
        <f>VLOOKUP(F101,リスト!$A$16:$L$20,11)</f>
        <v>大畑</v>
      </c>
      <c r="G121" s="153"/>
      <c r="H121" s="158"/>
      <c r="I121" s="51"/>
      <c r="J121" s="157" t="str">
        <f>VLOOKUP(F101,リスト!$A$16:$L$20,12)</f>
        <v>湯川</v>
      </c>
      <c r="K121" s="153"/>
      <c r="L121" s="158"/>
      <c r="M121" s="157">
        <v>1</v>
      </c>
      <c r="N121" s="158"/>
      <c r="O121" s="51"/>
      <c r="P121" s="157" t="s">
        <v>385</v>
      </c>
      <c r="Q121" s="158"/>
      <c r="R121" s="157" t="str">
        <f>VLOOKUP(R101,リスト!$A$16:$L$20,11)</f>
        <v>坂口</v>
      </c>
      <c r="S121" s="153"/>
      <c r="T121" s="158"/>
      <c r="U121" s="51"/>
      <c r="V121" s="157" t="str">
        <f>VLOOKUP(R101,リスト!$A$16:$L$20,12)</f>
        <v>内堀</v>
      </c>
      <c r="W121" s="153"/>
      <c r="X121" s="153"/>
      <c r="Y121" s="49"/>
      <c r="Z121" s="153">
        <v>5</v>
      </c>
      <c r="AA121" s="153" t="s">
        <v>85</v>
      </c>
      <c r="AB121" s="153"/>
      <c r="AC121" s="153"/>
      <c r="AD121" s="153"/>
      <c r="AE121" s="153" t="str">
        <f>VLOOKUP(AE101,リスト!$A$16:$L$20,11)</f>
        <v>村田</v>
      </c>
      <c r="AF121" s="153"/>
      <c r="AG121" s="158"/>
      <c r="AH121" s="51"/>
      <c r="AI121" s="157" t="str">
        <f>VLOOKUP(AE101,リスト!$A$16:$L$20,12)</f>
        <v>荒井</v>
      </c>
      <c r="AJ121" s="153"/>
      <c r="AK121" s="158"/>
      <c r="AL121" s="157">
        <v>3</v>
      </c>
      <c r="AM121" s="158"/>
      <c r="AN121" s="51"/>
      <c r="AO121" s="157" t="s">
        <v>385</v>
      </c>
      <c r="AP121" s="158"/>
      <c r="AQ121" s="157" t="str">
        <f>VLOOKUP(AQ101,リスト!$A$16:$L$21,11)</f>
        <v>藤澤</v>
      </c>
      <c r="AR121" s="153"/>
      <c r="AS121" s="158"/>
      <c r="AT121" s="51"/>
      <c r="AU121" s="157" t="str">
        <f>VLOOKUP(AQ101,リスト!$A$16:$L$21,12)</f>
        <v>古野</v>
      </c>
      <c r="AV121" s="153"/>
      <c r="AW121" s="153"/>
      <c r="AX121" s="49"/>
      <c r="AY121" s="153">
        <v>3</v>
      </c>
      <c r="AZ121" s="153" t="s">
        <v>84</v>
      </c>
      <c r="BA121" s="153"/>
      <c r="BB121" s="153"/>
      <c r="BC121" s="153"/>
      <c r="BD121" s="153" t="str">
        <f>VLOOKUP(BD109,リスト!$A$16:$L$20,7)</f>
        <v>岡田</v>
      </c>
      <c r="BE121" s="153"/>
      <c r="BF121" s="158"/>
      <c r="BG121" s="51"/>
      <c r="BH121" s="157" t="str">
        <f>VLOOKUP(BD109,リスト!$A$16:$L$20,8)</f>
        <v>内田</v>
      </c>
      <c r="BI121" s="153"/>
      <c r="BJ121" s="158"/>
      <c r="BK121" s="157">
        <v>0</v>
      </c>
      <c r="BL121" s="158"/>
      <c r="BM121" s="51"/>
      <c r="BN121" s="157" t="s">
        <v>385</v>
      </c>
      <c r="BO121" s="158"/>
      <c r="BP121" s="157" t="str">
        <f>VLOOKUP(BP109,リスト!$A$16:$L$21,7)</f>
        <v>井出</v>
      </c>
      <c r="BQ121" s="153"/>
      <c r="BR121" s="158"/>
      <c r="BS121" s="51"/>
      <c r="BT121" s="157" t="str">
        <f>VLOOKUP(BP109,リスト!$A$16:$L$21,8)</f>
        <v>丸山</v>
      </c>
      <c r="BU121" s="153"/>
      <c r="BV121" s="153"/>
      <c r="BW121" s="49"/>
      <c r="BX121" s="153" t="s">
        <v>113</v>
      </c>
      <c r="BY121" s="153"/>
      <c r="BZ121" s="153"/>
      <c r="CA121" s="50"/>
      <c r="CB121" s="51"/>
      <c r="CC121" s="154" t="s">
        <v>389</v>
      </c>
      <c r="CD121" s="154"/>
      <c r="CE121" s="154"/>
      <c r="CF121" s="154"/>
      <c r="CG121" s="154"/>
      <c r="CH121" s="154"/>
      <c r="CI121" s="154"/>
      <c r="CJ121" s="154"/>
      <c r="CK121" s="154"/>
      <c r="CL121" s="154"/>
      <c r="CM121" s="51"/>
      <c r="CN121" s="52"/>
      <c r="CO121" s="54"/>
      <c r="CP121" s="54"/>
      <c r="CQ121" s="54"/>
      <c r="CR121" s="54"/>
      <c r="CS121" s="49"/>
      <c r="CT121" s="49"/>
      <c r="CU121" s="49"/>
    </row>
    <row r="122" spans="1:99" ht="6" customHeight="1">
      <c r="A122" s="153"/>
      <c r="B122" s="153"/>
      <c r="C122" s="153"/>
      <c r="D122" s="153"/>
      <c r="E122" s="153"/>
      <c r="F122" s="153"/>
      <c r="G122" s="153"/>
      <c r="H122" s="158"/>
      <c r="I122" s="159" t="s">
        <v>83</v>
      </c>
      <c r="J122" s="157"/>
      <c r="K122" s="153"/>
      <c r="L122" s="158"/>
      <c r="M122" s="157"/>
      <c r="N122" s="158"/>
      <c r="O122" s="159" t="s">
        <v>67</v>
      </c>
      <c r="P122" s="157"/>
      <c r="Q122" s="158"/>
      <c r="R122" s="157"/>
      <c r="S122" s="153"/>
      <c r="T122" s="158"/>
      <c r="U122" s="159" t="s">
        <v>83</v>
      </c>
      <c r="V122" s="157"/>
      <c r="W122" s="153"/>
      <c r="X122" s="153"/>
      <c r="Y122" s="49"/>
      <c r="Z122" s="153"/>
      <c r="AA122" s="153"/>
      <c r="AB122" s="153"/>
      <c r="AC122" s="153"/>
      <c r="AD122" s="153"/>
      <c r="AE122" s="153"/>
      <c r="AF122" s="153"/>
      <c r="AG122" s="158"/>
      <c r="AH122" s="159" t="s">
        <v>83</v>
      </c>
      <c r="AI122" s="157"/>
      <c r="AJ122" s="153"/>
      <c r="AK122" s="158"/>
      <c r="AL122" s="157"/>
      <c r="AM122" s="158"/>
      <c r="AN122" s="159" t="s">
        <v>67</v>
      </c>
      <c r="AO122" s="157"/>
      <c r="AP122" s="158"/>
      <c r="AQ122" s="157"/>
      <c r="AR122" s="153"/>
      <c r="AS122" s="158"/>
      <c r="AT122" s="159" t="s">
        <v>43</v>
      </c>
      <c r="AU122" s="157"/>
      <c r="AV122" s="153"/>
      <c r="AW122" s="153"/>
      <c r="AX122" s="49"/>
      <c r="AY122" s="153"/>
      <c r="AZ122" s="153"/>
      <c r="BA122" s="153"/>
      <c r="BB122" s="153"/>
      <c r="BC122" s="153"/>
      <c r="BD122" s="153"/>
      <c r="BE122" s="153"/>
      <c r="BF122" s="158"/>
      <c r="BG122" s="159" t="s">
        <v>83</v>
      </c>
      <c r="BH122" s="157"/>
      <c r="BI122" s="153"/>
      <c r="BJ122" s="158"/>
      <c r="BK122" s="157"/>
      <c r="BL122" s="158"/>
      <c r="BM122" s="159" t="s">
        <v>67</v>
      </c>
      <c r="BN122" s="157"/>
      <c r="BO122" s="158"/>
      <c r="BP122" s="157"/>
      <c r="BQ122" s="153"/>
      <c r="BR122" s="158"/>
      <c r="BS122" s="159" t="s">
        <v>43</v>
      </c>
      <c r="BT122" s="157"/>
      <c r="BU122" s="153"/>
      <c r="BV122" s="153"/>
      <c r="BW122" s="49"/>
      <c r="BX122" s="153"/>
      <c r="BY122" s="153"/>
      <c r="BZ122" s="153"/>
      <c r="CA122" s="53"/>
      <c r="CB122" s="54"/>
      <c r="CC122" s="155"/>
      <c r="CD122" s="155"/>
      <c r="CE122" s="155"/>
      <c r="CF122" s="155"/>
      <c r="CG122" s="155"/>
      <c r="CH122" s="155"/>
      <c r="CI122" s="155"/>
      <c r="CJ122" s="155"/>
      <c r="CK122" s="155"/>
      <c r="CL122" s="155"/>
      <c r="CM122" s="54"/>
      <c r="CN122" s="55"/>
      <c r="CO122" s="54"/>
      <c r="CP122" s="54"/>
      <c r="CQ122" s="54"/>
      <c r="CR122" s="54"/>
      <c r="CS122" s="49"/>
      <c r="CT122" s="49"/>
      <c r="CU122" s="49"/>
    </row>
    <row r="123" spans="1:99" ht="6" customHeight="1">
      <c r="A123" s="153"/>
      <c r="B123" s="153"/>
      <c r="C123" s="153"/>
      <c r="D123" s="153"/>
      <c r="E123" s="153"/>
      <c r="F123" s="153"/>
      <c r="G123" s="153"/>
      <c r="H123" s="158"/>
      <c r="I123" s="160"/>
      <c r="J123" s="157"/>
      <c r="K123" s="153"/>
      <c r="L123" s="158"/>
      <c r="M123" s="157"/>
      <c r="N123" s="158"/>
      <c r="O123" s="160"/>
      <c r="P123" s="157"/>
      <c r="Q123" s="158"/>
      <c r="R123" s="157"/>
      <c r="S123" s="153"/>
      <c r="T123" s="158"/>
      <c r="U123" s="160"/>
      <c r="V123" s="157"/>
      <c r="W123" s="153"/>
      <c r="X123" s="153"/>
      <c r="Y123" s="49"/>
      <c r="Z123" s="153"/>
      <c r="AA123" s="153"/>
      <c r="AB123" s="153"/>
      <c r="AC123" s="153"/>
      <c r="AD123" s="153"/>
      <c r="AE123" s="153"/>
      <c r="AF123" s="153"/>
      <c r="AG123" s="158"/>
      <c r="AH123" s="160"/>
      <c r="AI123" s="157"/>
      <c r="AJ123" s="153"/>
      <c r="AK123" s="158"/>
      <c r="AL123" s="157"/>
      <c r="AM123" s="158"/>
      <c r="AN123" s="160"/>
      <c r="AO123" s="157"/>
      <c r="AP123" s="158"/>
      <c r="AQ123" s="157"/>
      <c r="AR123" s="153"/>
      <c r="AS123" s="158"/>
      <c r="AT123" s="160"/>
      <c r="AU123" s="157"/>
      <c r="AV123" s="153"/>
      <c r="AW123" s="153"/>
      <c r="AX123" s="49"/>
      <c r="AY123" s="153"/>
      <c r="AZ123" s="153"/>
      <c r="BA123" s="153"/>
      <c r="BB123" s="153"/>
      <c r="BC123" s="153"/>
      <c r="BD123" s="153"/>
      <c r="BE123" s="153"/>
      <c r="BF123" s="158"/>
      <c r="BG123" s="160"/>
      <c r="BH123" s="157"/>
      <c r="BI123" s="153"/>
      <c r="BJ123" s="158"/>
      <c r="BK123" s="157"/>
      <c r="BL123" s="158"/>
      <c r="BM123" s="160"/>
      <c r="BN123" s="157"/>
      <c r="BO123" s="158"/>
      <c r="BP123" s="157"/>
      <c r="BQ123" s="153"/>
      <c r="BR123" s="158"/>
      <c r="BS123" s="160"/>
      <c r="BT123" s="157"/>
      <c r="BU123" s="153"/>
      <c r="BV123" s="153"/>
      <c r="BW123" s="49"/>
      <c r="BX123" s="153"/>
      <c r="BY123" s="153"/>
      <c r="BZ123" s="153"/>
      <c r="CA123" s="53"/>
      <c r="CB123" s="54"/>
      <c r="CC123" s="155"/>
      <c r="CD123" s="155"/>
      <c r="CE123" s="155"/>
      <c r="CF123" s="155"/>
      <c r="CG123" s="155"/>
      <c r="CH123" s="155"/>
      <c r="CI123" s="155"/>
      <c r="CJ123" s="155"/>
      <c r="CK123" s="155"/>
      <c r="CL123" s="155"/>
      <c r="CM123" s="54"/>
      <c r="CN123" s="55"/>
      <c r="CO123" s="54"/>
      <c r="CP123" s="54"/>
      <c r="CQ123" s="54"/>
      <c r="CR123" s="54"/>
      <c r="CS123" s="49"/>
      <c r="CT123" s="49"/>
      <c r="CU123" s="49"/>
    </row>
    <row r="124" spans="1:99" ht="6" customHeight="1">
      <c r="A124" s="153"/>
      <c r="B124" s="153"/>
      <c r="C124" s="153"/>
      <c r="D124" s="153"/>
      <c r="E124" s="153"/>
      <c r="F124" s="153"/>
      <c r="G124" s="153"/>
      <c r="H124" s="158"/>
      <c r="I124" s="57"/>
      <c r="J124" s="157"/>
      <c r="K124" s="153"/>
      <c r="L124" s="158"/>
      <c r="M124" s="157"/>
      <c r="N124" s="158"/>
      <c r="O124" s="57"/>
      <c r="P124" s="157"/>
      <c r="Q124" s="158"/>
      <c r="R124" s="157"/>
      <c r="S124" s="153"/>
      <c r="T124" s="158"/>
      <c r="U124" s="57"/>
      <c r="V124" s="157"/>
      <c r="W124" s="153"/>
      <c r="X124" s="153"/>
      <c r="Y124" s="49"/>
      <c r="Z124" s="153"/>
      <c r="AA124" s="153"/>
      <c r="AB124" s="153"/>
      <c r="AC124" s="153"/>
      <c r="AD124" s="153"/>
      <c r="AE124" s="153"/>
      <c r="AF124" s="153"/>
      <c r="AG124" s="158"/>
      <c r="AH124" s="57"/>
      <c r="AI124" s="157"/>
      <c r="AJ124" s="153"/>
      <c r="AK124" s="158"/>
      <c r="AL124" s="157"/>
      <c r="AM124" s="158"/>
      <c r="AN124" s="57"/>
      <c r="AO124" s="157"/>
      <c r="AP124" s="158"/>
      <c r="AQ124" s="157"/>
      <c r="AR124" s="153"/>
      <c r="AS124" s="158"/>
      <c r="AT124" s="57"/>
      <c r="AU124" s="157"/>
      <c r="AV124" s="153"/>
      <c r="AW124" s="153"/>
      <c r="AX124" s="49"/>
      <c r="AY124" s="153"/>
      <c r="AZ124" s="153"/>
      <c r="BA124" s="153"/>
      <c r="BB124" s="153"/>
      <c r="BC124" s="153"/>
      <c r="BD124" s="153"/>
      <c r="BE124" s="153"/>
      <c r="BF124" s="158"/>
      <c r="BG124" s="57"/>
      <c r="BH124" s="157"/>
      <c r="BI124" s="153"/>
      <c r="BJ124" s="158"/>
      <c r="BK124" s="157"/>
      <c r="BL124" s="158"/>
      <c r="BM124" s="57"/>
      <c r="BN124" s="157"/>
      <c r="BO124" s="158"/>
      <c r="BP124" s="157"/>
      <c r="BQ124" s="153"/>
      <c r="BR124" s="158"/>
      <c r="BS124" s="57"/>
      <c r="BT124" s="157"/>
      <c r="BU124" s="153"/>
      <c r="BV124" s="153"/>
      <c r="BW124" s="49"/>
      <c r="BX124" s="153"/>
      <c r="BY124" s="153"/>
      <c r="BZ124" s="153"/>
      <c r="CA124" s="56"/>
      <c r="CB124" s="57"/>
      <c r="CC124" s="156"/>
      <c r="CD124" s="156"/>
      <c r="CE124" s="156"/>
      <c r="CF124" s="156"/>
      <c r="CG124" s="156"/>
      <c r="CH124" s="156"/>
      <c r="CI124" s="156"/>
      <c r="CJ124" s="156"/>
      <c r="CK124" s="156"/>
      <c r="CL124" s="156"/>
      <c r="CM124" s="57"/>
      <c r="CN124" s="58"/>
      <c r="CO124" s="54"/>
      <c r="CP124" s="54"/>
      <c r="CQ124" s="54"/>
      <c r="CR124" s="54"/>
      <c r="CS124" s="49"/>
      <c r="CT124" s="49"/>
      <c r="CU124" s="49"/>
    </row>
    <row r="125" spans="1:99" ht="6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153">
        <v>4</v>
      </c>
      <c r="AZ125" s="153" t="s">
        <v>66</v>
      </c>
      <c r="BA125" s="153"/>
      <c r="BB125" s="153"/>
      <c r="BC125" s="153"/>
      <c r="BD125" s="153" t="str">
        <f>VLOOKUP(BD109,リスト!$A$15:$L$20,9)</f>
        <v>田中</v>
      </c>
      <c r="BE125" s="153"/>
      <c r="BF125" s="158"/>
      <c r="BG125" s="51"/>
      <c r="BH125" s="157" t="str">
        <f>VLOOKUP(BD109,リスト!$A$15:$L$20,10)</f>
        <v>小林</v>
      </c>
      <c r="BI125" s="153"/>
      <c r="BJ125" s="158"/>
      <c r="BK125" s="157" t="s">
        <v>385</v>
      </c>
      <c r="BL125" s="158"/>
      <c r="BM125" s="51"/>
      <c r="BN125" s="157">
        <v>0</v>
      </c>
      <c r="BO125" s="158"/>
      <c r="BP125" s="157" t="str">
        <f>VLOOKUP(BP109,リスト!$A$16:$L$21,9)</f>
        <v>塩見</v>
      </c>
      <c r="BQ125" s="153"/>
      <c r="BR125" s="158"/>
      <c r="BS125" s="51"/>
      <c r="BT125" s="157" t="str">
        <f>VLOOKUP(BP109,リスト!$A$16:$L$21,10)</f>
        <v>丸尾</v>
      </c>
      <c r="BU125" s="153"/>
      <c r="BV125" s="153"/>
      <c r="BW125" s="49"/>
      <c r="BX125" s="153" t="s">
        <v>114</v>
      </c>
      <c r="BY125" s="153"/>
      <c r="BZ125" s="153"/>
      <c r="CA125" s="50"/>
      <c r="CB125" s="51"/>
      <c r="CC125" s="154" t="s">
        <v>391</v>
      </c>
      <c r="CD125" s="154"/>
      <c r="CE125" s="154"/>
      <c r="CF125" s="154"/>
      <c r="CG125" s="154"/>
      <c r="CH125" s="154"/>
      <c r="CI125" s="154"/>
      <c r="CJ125" s="154"/>
      <c r="CK125" s="154"/>
      <c r="CL125" s="154"/>
      <c r="CM125" s="51"/>
      <c r="CN125" s="52"/>
      <c r="CO125" s="54"/>
      <c r="CP125" s="54"/>
      <c r="CQ125" s="54"/>
      <c r="CR125" s="54"/>
      <c r="CS125" s="49"/>
      <c r="CT125" s="49"/>
      <c r="CU125" s="49"/>
    </row>
    <row r="126" spans="1:99" ht="6" customHeight="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153"/>
      <c r="AZ126" s="153"/>
      <c r="BA126" s="153"/>
      <c r="BB126" s="153"/>
      <c r="BC126" s="153"/>
      <c r="BD126" s="153"/>
      <c r="BE126" s="153"/>
      <c r="BF126" s="158"/>
      <c r="BG126" s="159" t="s">
        <v>83</v>
      </c>
      <c r="BH126" s="157"/>
      <c r="BI126" s="153"/>
      <c r="BJ126" s="158"/>
      <c r="BK126" s="157"/>
      <c r="BL126" s="158"/>
      <c r="BM126" s="159" t="s">
        <v>67</v>
      </c>
      <c r="BN126" s="157"/>
      <c r="BO126" s="158"/>
      <c r="BP126" s="157"/>
      <c r="BQ126" s="153"/>
      <c r="BR126" s="158"/>
      <c r="BS126" s="159" t="s">
        <v>43</v>
      </c>
      <c r="BT126" s="157"/>
      <c r="BU126" s="153"/>
      <c r="BV126" s="153"/>
      <c r="BW126" s="49"/>
      <c r="BX126" s="153"/>
      <c r="BY126" s="153"/>
      <c r="BZ126" s="153"/>
      <c r="CA126" s="53"/>
      <c r="CB126" s="54"/>
      <c r="CC126" s="155"/>
      <c r="CD126" s="155"/>
      <c r="CE126" s="155"/>
      <c r="CF126" s="155"/>
      <c r="CG126" s="155"/>
      <c r="CH126" s="155"/>
      <c r="CI126" s="155"/>
      <c r="CJ126" s="155"/>
      <c r="CK126" s="155"/>
      <c r="CL126" s="155"/>
      <c r="CM126" s="54"/>
      <c r="CN126" s="55"/>
      <c r="CO126" s="54"/>
      <c r="CP126" s="54"/>
      <c r="CQ126" s="54"/>
      <c r="CR126" s="54"/>
      <c r="CS126" s="49"/>
      <c r="CT126" s="49"/>
      <c r="CU126" s="49"/>
    </row>
    <row r="127" spans="1:99" ht="6" customHeigh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153"/>
      <c r="AZ127" s="153"/>
      <c r="BA127" s="153"/>
      <c r="BB127" s="153"/>
      <c r="BC127" s="153"/>
      <c r="BD127" s="153"/>
      <c r="BE127" s="153"/>
      <c r="BF127" s="158"/>
      <c r="BG127" s="160"/>
      <c r="BH127" s="157"/>
      <c r="BI127" s="153"/>
      <c r="BJ127" s="158"/>
      <c r="BK127" s="157"/>
      <c r="BL127" s="158"/>
      <c r="BM127" s="160"/>
      <c r="BN127" s="157"/>
      <c r="BO127" s="158"/>
      <c r="BP127" s="157"/>
      <c r="BQ127" s="153"/>
      <c r="BR127" s="158"/>
      <c r="BS127" s="160"/>
      <c r="BT127" s="157"/>
      <c r="BU127" s="153"/>
      <c r="BV127" s="153"/>
      <c r="BW127" s="49"/>
      <c r="BX127" s="153"/>
      <c r="BY127" s="153"/>
      <c r="BZ127" s="153"/>
      <c r="CA127" s="53"/>
      <c r="CB127" s="54"/>
      <c r="CC127" s="155"/>
      <c r="CD127" s="155"/>
      <c r="CE127" s="155"/>
      <c r="CF127" s="155"/>
      <c r="CG127" s="155"/>
      <c r="CH127" s="155"/>
      <c r="CI127" s="155"/>
      <c r="CJ127" s="155"/>
      <c r="CK127" s="155"/>
      <c r="CL127" s="155"/>
      <c r="CM127" s="54"/>
      <c r="CN127" s="55"/>
      <c r="CO127" s="54"/>
      <c r="CP127" s="54"/>
      <c r="CQ127" s="54"/>
      <c r="CR127" s="54"/>
      <c r="CS127" s="49"/>
      <c r="CT127" s="49"/>
      <c r="CU127" s="49"/>
    </row>
    <row r="128" spans="1:99" ht="6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153"/>
      <c r="AZ128" s="153"/>
      <c r="BA128" s="153"/>
      <c r="BB128" s="153"/>
      <c r="BC128" s="153"/>
      <c r="BD128" s="153"/>
      <c r="BE128" s="153"/>
      <c r="BF128" s="158"/>
      <c r="BG128" s="57"/>
      <c r="BH128" s="157"/>
      <c r="BI128" s="153"/>
      <c r="BJ128" s="158"/>
      <c r="BK128" s="157"/>
      <c r="BL128" s="158"/>
      <c r="BM128" s="57"/>
      <c r="BN128" s="157"/>
      <c r="BO128" s="158"/>
      <c r="BP128" s="157"/>
      <c r="BQ128" s="153"/>
      <c r="BR128" s="158"/>
      <c r="BS128" s="57"/>
      <c r="BT128" s="157"/>
      <c r="BU128" s="153"/>
      <c r="BV128" s="153"/>
      <c r="BW128" s="49"/>
      <c r="BX128" s="153"/>
      <c r="BY128" s="153"/>
      <c r="BZ128" s="153"/>
      <c r="CA128" s="56"/>
      <c r="CB128" s="57"/>
      <c r="CC128" s="156"/>
      <c r="CD128" s="156"/>
      <c r="CE128" s="156"/>
      <c r="CF128" s="156"/>
      <c r="CG128" s="156"/>
      <c r="CH128" s="156"/>
      <c r="CI128" s="156"/>
      <c r="CJ128" s="156"/>
      <c r="CK128" s="156"/>
      <c r="CL128" s="156"/>
      <c r="CM128" s="57"/>
      <c r="CN128" s="58"/>
      <c r="CO128" s="54"/>
      <c r="CP128" s="54"/>
      <c r="CQ128" s="54"/>
      <c r="CR128" s="54"/>
      <c r="CS128" s="49"/>
      <c r="CT128" s="49"/>
      <c r="CU128" s="49"/>
    </row>
    <row r="129" spans="1:99" ht="6" customHeigh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153">
        <v>5</v>
      </c>
      <c r="AZ129" s="153" t="s">
        <v>85</v>
      </c>
      <c r="BA129" s="153"/>
      <c r="BB129" s="153"/>
      <c r="BC129" s="153"/>
      <c r="BD129" s="153" t="str">
        <f>VLOOKUP(BD109,リスト!$A$16:$L$20,11)</f>
        <v>辻元</v>
      </c>
      <c r="BE129" s="153"/>
      <c r="BF129" s="158"/>
      <c r="BG129" s="51"/>
      <c r="BH129" s="157" t="str">
        <f>VLOOKUP(BD109,リスト!$A$16:$L$20,12)</f>
        <v>芦田</v>
      </c>
      <c r="BI129" s="153"/>
      <c r="BJ129" s="158"/>
      <c r="BK129" s="157">
        <v>0</v>
      </c>
      <c r="BL129" s="158"/>
      <c r="BM129" s="51"/>
      <c r="BN129" s="157" t="s">
        <v>385</v>
      </c>
      <c r="BO129" s="158"/>
      <c r="BP129" s="157" t="str">
        <f>VLOOKUP(BP109,リスト!$A$16:$L$21,11)</f>
        <v>藤澤</v>
      </c>
      <c r="BQ129" s="153"/>
      <c r="BR129" s="158"/>
      <c r="BS129" s="51"/>
      <c r="BT129" s="157" t="str">
        <f>VLOOKUP(BP109,リスト!$A$16:$L$21,12)</f>
        <v>古野</v>
      </c>
      <c r="BU129" s="153"/>
      <c r="BV129" s="153"/>
      <c r="BW129" s="49"/>
      <c r="BX129" s="153" t="s">
        <v>115</v>
      </c>
      <c r="BY129" s="153"/>
      <c r="BZ129" s="153"/>
      <c r="CA129" s="50"/>
      <c r="CB129" s="51"/>
      <c r="CC129" s="154" t="s">
        <v>387</v>
      </c>
      <c r="CD129" s="154"/>
      <c r="CE129" s="154"/>
      <c r="CF129" s="154"/>
      <c r="CG129" s="154"/>
      <c r="CH129" s="154"/>
      <c r="CI129" s="154"/>
      <c r="CJ129" s="154"/>
      <c r="CK129" s="154"/>
      <c r="CL129" s="154"/>
      <c r="CM129" s="51"/>
      <c r="CN129" s="52"/>
      <c r="CO129" s="54"/>
      <c r="CP129" s="54"/>
      <c r="CQ129" s="54"/>
      <c r="CR129" s="54"/>
      <c r="CS129" s="49"/>
      <c r="CT129" s="49"/>
      <c r="CU129" s="49"/>
    </row>
    <row r="130" spans="1:99" ht="6" customHeight="1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153"/>
      <c r="AZ130" s="153"/>
      <c r="BA130" s="153"/>
      <c r="BB130" s="153"/>
      <c r="BC130" s="153"/>
      <c r="BD130" s="153"/>
      <c r="BE130" s="153"/>
      <c r="BF130" s="158"/>
      <c r="BG130" s="159" t="s">
        <v>83</v>
      </c>
      <c r="BH130" s="157"/>
      <c r="BI130" s="153"/>
      <c r="BJ130" s="158"/>
      <c r="BK130" s="157"/>
      <c r="BL130" s="158"/>
      <c r="BM130" s="159" t="s">
        <v>67</v>
      </c>
      <c r="BN130" s="157"/>
      <c r="BO130" s="158"/>
      <c r="BP130" s="157"/>
      <c r="BQ130" s="153"/>
      <c r="BR130" s="158"/>
      <c r="BS130" s="159" t="s">
        <v>43</v>
      </c>
      <c r="BT130" s="157"/>
      <c r="BU130" s="153"/>
      <c r="BV130" s="153"/>
      <c r="BW130" s="49"/>
      <c r="BX130" s="153"/>
      <c r="BY130" s="153"/>
      <c r="BZ130" s="153"/>
      <c r="CA130" s="53"/>
      <c r="CB130" s="54"/>
      <c r="CC130" s="155"/>
      <c r="CD130" s="155"/>
      <c r="CE130" s="155"/>
      <c r="CF130" s="155"/>
      <c r="CG130" s="155"/>
      <c r="CH130" s="155"/>
      <c r="CI130" s="155"/>
      <c r="CJ130" s="155"/>
      <c r="CK130" s="155"/>
      <c r="CL130" s="155"/>
      <c r="CM130" s="54"/>
      <c r="CN130" s="55"/>
      <c r="CO130" s="54"/>
      <c r="CP130" s="54"/>
      <c r="CQ130" s="54"/>
      <c r="CR130" s="54"/>
      <c r="CS130" s="49"/>
      <c r="CT130" s="49"/>
      <c r="CU130" s="49"/>
    </row>
    <row r="131" spans="1:99" ht="6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153"/>
      <c r="AZ131" s="153"/>
      <c r="BA131" s="153"/>
      <c r="BB131" s="153"/>
      <c r="BC131" s="153"/>
      <c r="BD131" s="153"/>
      <c r="BE131" s="153"/>
      <c r="BF131" s="158"/>
      <c r="BG131" s="160"/>
      <c r="BH131" s="157"/>
      <c r="BI131" s="153"/>
      <c r="BJ131" s="158"/>
      <c r="BK131" s="157"/>
      <c r="BL131" s="158"/>
      <c r="BM131" s="160"/>
      <c r="BN131" s="157"/>
      <c r="BO131" s="158"/>
      <c r="BP131" s="157"/>
      <c r="BQ131" s="153"/>
      <c r="BR131" s="158"/>
      <c r="BS131" s="160"/>
      <c r="BT131" s="157"/>
      <c r="BU131" s="153"/>
      <c r="BV131" s="153"/>
      <c r="BW131" s="49"/>
      <c r="BX131" s="153"/>
      <c r="BY131" s="153"/>
      <c r="BZ131" s="153"/>
      <c r="CA131" s="53"/>
      <c r="CB131" s="54"/>
      <c r="CC131" s="155"/>
      <c r="CD131" s="155"/>
      <c r="CE131" s="155"/>
      <c r="CF131" s="155"/>
      <c r="CG131" s="155"/>
      <c r="CH131" s="155"/>
      <c r="CI131" s="155"/>
      <c r="CJ131" s="155"/>
      <c r="CK131" s="155"/>
      <c r="CL131" s="155"/>
      <c r="CM131" s="54"/>
      <c r="CN131" s="55"/>
      <c r="CO131" s="54"/>
      <c r="CP131" s="54"/>
      <c r="CQ131" s="54"/>
      <c r="CR131" s="54"/>
      <c r="CS131" s="49"/>
      <c r="CT131" s="49"/>
      <c r="CU131" s="49"/>
    </row>
    <row r="132" spans="1:99" ht="6" customHeight="1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153"/>
      <c r="AZ132" s="153"/>
      <c r="BA132" s="153"/>
      <c r="BB132" s="153"/>
      <c r="BC132" s="153"/>
      <c r="BD132" s="153"/>
      <c r="BE132" s="153"/>
      <c r="BF132" s="158"/>
      <c r="BG132" s="57"/>
      <c r="BH132" s="157"/>
      <c r="BI132" s="153"/>
      <c r="BJ132" s="158"/>
      <c r="BK132" s="157"/>
      <c r="BL132" s="158"/>
      <c r="BM132" s="57"/>
      <c r="BN132" s="157"/>
      <c r="BO132" s="158"/>
      <c r="BP132" s="157"/>
      <c r="BQ132" s="153"/>
      <c r="BR132" s="158"/>
      <c r="BS132" s="57"/>
      <c r="BT132" s="157"/>
      <c r="BU132" s="153"/>
      <c r="BV132" s="153"/>
      <c r="BW132" s="49"/>
      <c r="BX132" s="153"/>
      <c r="BY132" s="153"/>
      <c r="BZ132" s="153"/>
      <c r="CA132" s="56"/>
      <c r="CB132" s="57"/>
      <c r="CC132" s="156"/>
      <c r="CD132" s="156"/>
      <c r="CE132" s="156"/>
      <c r="CF132" s="156"/>
      <c r="CG132" s="156"/>
      <c r="CH132" s="156"/>
      <c r="CI132" s="156"/>
      <c r="CJ132" s="156"/>
      <c r="CK132" s="156"/>
      <c r="CL132" s="156"/>
      <c r="CM132" s="57"/>
      <c r="CN132" s="58"/>
      <c r="CO132" s="54"/>
      <c r="CP132" s="54"/>
      <c r="CQ132" s="54"/>
      <c r="CR132" s="54"/>
      <c r="CS132" s="49"/>
      <c r="CT132" s="49"/>
      <c r="CU132" s="49"/>
    </row>
    <row r="133" spans="1:99" ht="6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153" t="s">
        <v>116</v>
      </c>
      <c r="BY133" s="153"/>
      <c r="BZ133" s="153"/>
      <c r="CA133" s="50"/>
      <c r="CB133" s="51"/>
      <c r="CC133" s="154" t="s">
        <v>392</v>
      </c>
      <c r="CD133" s="154"/>
      <c r="CE133" s="154"/>
      <c r="CF133" s="154"/>
      <c r="CG133" s="154"/>
      <c r="CH133" s="154"/>
      <c r="CI133" s="154"/>
      <c r="CJ133" s="154"/>
      <c r="CK133" s="154"/>
      <c r="CL133" s="154"/>
      <c r="CM133" s="51"/>
      <c r="CN133" s="52"/>
      <c r="CO133" s="54"/>
      <c r="CP133" s="54"/>
      <c r="CQ133" s="54"/>
      <c r="CR133" s="54"/>
      <c r="CS133" s="49"/>
      <c r="CT133" s="49"/>
      <c r="CU133" s="49"/>
    </row>
    <row r="134" spans="1:99" ht="6" customHeight="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153"/>
      <c r="BY134" s="153"/>
      <c r="BZ134" s="153"/>
      <c r="CA134" s="53"/>
      <c r="CB134" s="54"/>
      <c r="CC134" s="155"/>
      <c r="CD134" s="155"/>
      <c r="CE134" s="155"/>
      <c r="CF134" s="155"/>
      <c r="CG134" s="155"/>
      <c r="CH134" s="155"/>
      <c r="CI134" s="155"/>
      <c r="CJ134" s="155"/>
      <c r="CK134" s="155"/>
      <c r="CL134" s="155"/>
      <c r="CM134" s="54"/>
      <c r="CN134" s="55"/>
      <c r="CO134" s="54"/>
      <c r="CP134" s="54"/>
      <c r="CQ134" s="54"/>
      <c r="CR134" s="54"/>
      <c r="CS134" s="49"/>
      <c r="CT134" s="49"/>
      <c r="CU134" s="49"/>
    </row>
    <row r="135" spans="1:99" ht="6" customHeight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153"/>
      <c r="BY135" s="153"/>
      <c r="BZ135" s="153"/>
      <c r="CA135" s="53"/>
      <c r="CB135" s="54"/>
      <c r="CC135" s="155"/>
      <c r="CD135" s="155"/>
      <c r="CE135" s="155"/>
      <c r="CF135" s="155"/>
      <c r="CG135" s="155"/>
      <c r="CH135" s="155"/>
      <c r="CI135" s="155"/>
      <c r="CJ135" s="155"/>
      <c r="CK135" s="155"/>
      <c r="CL135" s="155"/>
      <c r="CM135" s="54"/>
      <c r="CN135" s="55"/>
      <c r="CO135" s="54"/>
      <c r="CP135" s="54"/>
      <c r="CQ135" s="54"/>
      <c r="CR135" s="54"/>
      <c r="CS135" s="49"/>
      <c r="CT135" s="49"/>
      <c r="CU135" s="49"/>
    </row>
    <row r="136" spans="1:99" ht="6" customHeight="1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153"/>
      <c r="BY136" s="153"/>
      <c r="BZ136" s="153"/>
      <c r="CA136" s="56"/>
      <c r="CB136" s="57"/>
      <c r="CC136" s="156"/>
      <c r="CD136" s="156"/>
      <c r="CE136" s="156"/>
      <c r="CF136" s="156"/>
      <c r="CG136" s="156"/>
      <c r="CH136" s="156"/>
      <c r="CI136" s="156"/>
      <c r="CJ136" s="156"/>
      <c r="CK136" s="156"/>
      <c r="CL136" s="156"/>
      <c r="CM136" s="57"/>
      <c r="CN136" s="58"/>
      <c r="CO136" s="54"/>
      <c r="CP136" s="54"/>
      <c r="CQ136" s="54"/>
      <c r="CR136" s="54"/>
      <c r="CS136" s="49"/>
      <c r="CT136" s="49"/>
      <c r="CU136" s="49"/>
    </row>
    <row r="137" spans="1:99" ht="6" customHeight="1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</row>
    <row r="138" spans="1:99" ht="6" customHeight="1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</row>
    <row r="139" spans="1:99" ht="6" customHeight="1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</row>
    <row r="145" spans="3:4" ht="6" customHeight="1">
      <c r="C145" s="5"/>
      <c r="D145" s="5"/>
    </row>
    <row r="146" spans="3:4" ht="6" customHeight="1">
      <c r="C146" s="5"/>
      <c r="D146" s="5"/>
    </row>
    <row r="147" spans="3:4" ht="6" customHeight="1">
      <c r="C147" s="5"/>
      <c r="D147" s="5"/>
    </row>
    <row r="148" spans="3:4" ht="6" customHeight="1">
      <c r="C148" s="5"/>
      <c r="D148" s="5"/>
    </row>
    <row r="149" spans="3:4" ht="6" customHeight="1">
      <c r="C149" s="5"/>
      <c r="D149" s="5"/>
    </row>
    <row r="150" spans="3:4" ht="6" customHeight="1">
      <c r="C150" s="5"/>
      <c r="D150" s="5"/>
    </row>
  </sheetData>
  <sheetProtection/>
  <mergeCells count="1065">
    <mergeCell ref="BX133:BZ136"/>
    <mergeCell ref="BZ109:CL112"/>
    <mergeCell ref="CC129:CL132"/>
    <mergeCell ref="CC113:CL116"/>
    <mergeCell ref="CC121:CL124"/>
    <mergeCell ref="CC117:CL120"/>
    <mergeCell ref="CC125:CL128"/>
    <mergeCell ref="CC133:CL136"/>
    <mergeCell ref="BX121:BZ124"/>
    <mergeCell ref="BX125:BZ128"/>
    <mergeCell ref="BX129:BZ132"/>
    <mergeCell ref="BX28:CB31"/>
    <mergeCell ref="AY1:BC4"/>
    <mergeCell ref="BX1:CB4"/>
    <mergeCell ref="BX113:BZ116"/>
    <mergeCell ref="BD1:BE4"/>
    <mergeCell ref="BF1:BJ4"/>
    <mergeCell ref="BK1:BL4"/>
    <mergeCell ref="BN1:BO4"/>
    <mergeCell ref="BK5:BL8"/>
    <mergeCell ref="BX117:BZ120"/>
    <mergeCell ref="BP1:BQ4"/>
    <mergeCell ref="BR1:BV4"/>
    <mergeCell ref="CC1:CD4"/>
    <mergeCell ref="CE1:CI4"/>
    <mergeCell ref="AY5:AY8"/>
    <mergeCell ref="AZ5:BC8"/>
    <mergeCell ref="BD5:BF8"/>
    <mergeCell ref="BH5:BJ8"/>
    <mergeCell ref="AY9:AY12"/>
    <mergeCell ref="CJ1:CK4"/>
    <mergeCell ref="CM1:CN4"/>
    <mergeCell ref="CO1:CP4"/>
    <mergeCell ref="CQ1:CU4"/>
    <mergeCell ref="BM2:BM3"/>
    <mergeCell ref="CL2:CL3"/>
    <mergeCell ref="CS5:CU8"/>
    <mergeCell ref="BN5:BO8"/>
    <mergeCell ref="BP5:BR8"/>
    <mergeCell ref="BT5:BV8"/>
    <mergeCell ref="BX5:BX8"/>
    <mergeCell ref="BY5:CB8"/>
    <mergeCell ref="CC5:CE8"/>
    <mergeCell ref="CR6:CR7"/>
    <mergeCell ref="CO5:CQ8"/>
    <mergeCell ref="AZ9:BC12"/>
    <mergeCell ref="BD9:BF12"/>
    <mergeCell ref="CG5:CI8"/>
    <mergeCell ref="CJ5:CK8"/>
    <mergeCell ref="CM5:CN8"/>
    <mergeCell ref="BM6:BM7"/>
    <mergeCell ref="BS6:BS7"/>
    <mergeCell ref="CF6:CF7"/>
    <mergeCell ref="CL6:CL7"/>
    <mergeCell ref="BG6:BG7"/>
    <mergeCell ref="BN9:BO12"/>
    <mergeCell ref="BP9:BR12"/>
    <mergeCell ref="BT9:BV12"/>
    <mergeCell ref="BX9:BX12"/>
    <mergeCell ref="BM10:BM11"/>
    <mergeCell ref="BS10:BS11"/>
    <mergeCell ref="CS9:CU12"/>
    <mergeCell ref="BY9:CB12"/>
    <mergeCell ref="CC9:CE12"/>
    <mergeCell ref="CG9:CI12"/>
    <mergeCell ref="CJ9:CK12"/>
    <mergeCell ref="CM9:CN12"/>
    <mergeCell ref="CL10:CL11"/>
    <mergeCell ref="CF10:CF11"/>
    <mergeCell ref="BT13:BV16"/>
    <mergeCell ref="BM14:BM15"/>
    <mergeCell ref="BS14:BS15"/>
    <mergeCell ref="BP13:BR16"/>
    <mergeCell ref="BG10:BG11"/>
    <mergeCell ref="AA10:AC13"/>
    <mergeCell ref="AD10:AF13"/>
    <mergeCell ref="AG10:AK13"/>
    <mergeCell ref="BH9:BJ12"/>
    <mergeCell ref="BK9:BL12"/>
    <mergeCell ref="BG14:BG15"/>
    <mergeCell ref="CS13:CU16"/>
    <mergeCell ref="CR10:CR11"/>
    <mergeCell ref="AY13:AY16"/>
    <mergeCell ref="AZ13:BC16"/>
    <mergeCell ref="BD13:BF16"/>
    <mergeCell ref="BH13:BJ16"/>
    <mergeCell ref="BK13:BL16"/>
    <mergeCell ref="BN13:BO16"/>
    <mergeCell ref="CO9:CQ12"/>
    <mergeCell ref="CL14:CL15"/>
    <mergeCell ref="CR14:CR15"/>
    <mergeCell ref="CG13:CI16"/>
    <mergeCell ref="CJ13:CK16"/>
    <mergeCell ref="CM13:CN16"/>
    <mergeCell ref="CO13:CQ16"/>
    <mergeCell ref="CF14:CF15"/>
    <mergeCell ref="BH17:BJ20"/>
    <mergeCell ref="BK17:BL20"/>
    <mergeCell ref="BN17:BO20"/>
    <mergeCell ref="BM18:BM19"/>
    <mergeCell ref="CJ17:CK20"/>
    <mergeCell ref="CG17:CI20"/>
    <mergeCell ref="BX13:BX16"/>
    <mergeCell ref="BY13:CB16"/>
    <mergeCell ref="CC13:CE16"/>
    <mergeCell ref="CM17:CN20"/>
    <mergeCell ref="BP17:BR20"/>
    <mergeCell ref="BS18:BS19"/>
    <mergeCell ref="CF18:CF19"/>
    <mergeCell ref="CO17:CQ20"/>
    <mergeCell ref="CS17:CU20"/>
    <mergeCell ref="BT17:BV20"/>
    <mergeCell ref="BX17:BX20"/>
    <mergeCell ref="BY17:CB20"/>
    <mergeCell ref="CC17:CE20"/>
    <mergeCell ref="AY17:AY20"/>
    <mergeCell ref="AZ17:BC20"/>
    <mergeCell ref="BD17:BF20"/>
    <mergeCell ref="AA14:AC17"/>
    <mergeCell ref="AA18:AC21"/>
    <mergeCell ref="AD14:AF17"/>
    <mergeCell ref="AG14:AK17"/>
    <mergeCell ref="AL14:AN17"/>
    <mergeCell ref="AO14:AQ17"/>
    <mergeCell ref="AG18:AK21"/>
    <mergeCell ref="CL18:CL19"/>
    <mergeCell ref="CR18:CR19"/>
    <mergeCell ref="AY21:AY24"/>
    <mergeCell ref="AZ21:BC24"/>
    <mergeCell ref="BD21:BF24"/>
    <mergeCell ref="BH21:BJ24"/>
    <mergeCell ref="BK21:BL24"/>
    <mergeCell ref="BN21:BO24"/>
    <mergeCell ref="BP21:BR24"/>
    <mergeCell ref="BG18:BG19"/>
    <mergeCell ref="CS21:CU24"/>
    <mergeCell ref="BT21:BV24"/>
    <mergeCell ref="BX21:BX24"/>
    <mergeCell ref="BY21:CB24"/>
    <mergeCell ref="CC21:CE24"/>
    <mergeCell ref="BS22:BS23"/>
    <mergeCell ref="CF22:CF23"/>
    <mergeCell ref="CL22:CL23"/>
    <mergeCell ref="CR22:CR23"/>
    <mergeCell ref="BG22:BG23"/>
    <mergeCell ref="BM22:BM23"/>
    <mergeCell ref="CG21:CI24"/>
    <mergeCell ref="CJ21:CK24"/>
    <mergeCell ref="CM21:CN24"/>
    <mergeCell ref="CO21:CQ24"/>
    <mergeCell ref="CE28:CI31"/>
    <mergeCell ref="CJ28:CK31"/>
    <mergeCell ref="CM28:CN31"/>
    <mergeCell ref="BD28:BE31"/>
    <mergeCell ref="BF28:BJ31"/>
    <mergeCell ref="BK28:BL31"/>
    <mergeCell ref="BN28:BO31"/>
    <mergeCell ref="BP28:BQ31"/>
    <mergeCell ref="AY28:BC31"/>
    <mergeCell ref="AD30:AF33"/>
    <mergeCell ref="AG30:AK33"/>
    <mergeCell ref="AL30:AN33"/>
    <mergeCell ref="CO28:CP31"/>
    <mergeCell ref="CQ28:CU31"/>
    <mergeCell ref="BM29:BM30"/>
    <mergeCell ref="CL29:CL30"/>
    <mergeCell ref="BR28:BV31"/>
    <mergeCell ref="CC28:CD31"/>
    <mergeCell ref="AY32:AY35"/>
    <mergeCell ref="AZ32:BC35"/>
    <mergeCell ref="BD32:BF35"/>
    <mergeCell ref="BH32:BJ35"/>
    <mergeCell ref="BK32:BL35"/>
    <mergeCell ref="BN32:BO35"/>
    <mergeCell ref="BP32:BR35"/>
    <mergeCell ref="BT32:BV35"/>
    <mergeCell ref="BX32:BX35"/>
    <mergeCell ref="BY32:CB35"/>
    <mergeCell ref="CC32:CE35"/>
    <mergeCell ref="CG32:CI35"/>
    <mergeCell ref="CJ32:CK35"/>
    <mergeCell ref="CM32:CN35"/>
    <mergeCell ref="CO32:CQ35"/>
    <mergeCell ref="CS32:CU35"/>
    <mergeCell ref="BG33:BG34"/>
    <mergeCell ref="BM33:BM34"/>
    <mergeCell ref="BS33:BS34"/>
    <mergeCell ref="CF33:CF34"/>
    <mergeCell ref="CL33:CL34"/>
    <mergeCell ref="CR33:CR34"/>
    <mergeCell ref="A35:F37"/>
    <mergeCell ref="AY36:AY39"/>
    <mergeCell ref="AZ36:BC39"/>
    <mergeCell ref="BD36:BF39"/>
    <mergeCell ref="BH36:BJ39"/>
    <mergeCell ref="BK36:BL39"/>
    <mergeCell ref="B39:E40"/>
    <mergeCell ref="F39:I40"/>
    <mergeCell ref="J39:M40"/>
    <mergeCell ref="O39:R40"/>
    <mergeCell ref="CM36:CN39"/>
    <mergeCell ref="AY40:AY43"/>
    <mergeCell ref="AZ40:BC43"/>
    <mergeCell ref="BD40:BF43"/>
    <mergeCell ref="BN36:BO39"/>
    <mergeCell ref="BP36:BR39"/>
    <mergeCell ref="BT36:BV39"/>
    <mergeCell ref="CM40:CN43"/>
    <mergeCell ref="CO36:CQ39"/>
    <mergeCell ref="CS36:CU39"/>
    <mergeCell ref="BG37:BG38"/>
    <mergeCell ref="BM37:BM38"/>
    <mergeCell ref="BS37:BS38"/>
    <mergeCell ref="CF37:CF38"/>
    <mergeCell ref="CL37:CL38"/>
    <mergeCell ref="CR37:CR38"/>
    <mergeCell ref="BX36:BX39"/>
    <mergeCell ref="BY36:CB39"/>
    <mergeCell ref="S39:V40"/>
    <mergeCell ref="W39:Z40"/>
    <mergeCell ref="AB39:AE40"/>
    <mergeCell ref="AF39:AI40"/>
    <mergeCell ref="AJ39:AM40"/>
    <mergeCell ref="CJ40:CK43"/>
    <mergeCell ref="CC36:CE39"/>
    <mergeCell ref="CG36:CI39"/>
    <mergeCell ref="CJ36:CK39"/>
    <mergeCell ref="CO40:CQ43"/>
    <mergeCell ref="BH40:BJ43"/>
    <mergeCell ref="BK40:BL43"/>
    <mergeCell ref="BN40:BO43"/>
    <mergeCell ref="BP40:BR43"/>
    <mergeCell ref="BT40:BV43"/>
    <mergeCell ref="BX40:BX43"/>
    <mergeCell ref="CS40:CU43"/>
    <mergeCell ref="BG41:BG42"/>
    <mergeCell ref="BM41:BM42"/>
    <mergeCell ref="BS41:BS42"/>
    <mergeCell ref="CF41:CF42"/>
    <mergeCell ref="CL41:CL42"/>
    <mergeCell ref="CR41:CR42"/>
    <mergeCell ref="BY40:CB43"/>
    <mergeCell ref="CC40:CE43"/>
    <mergeCell ref="CG40:CI43"/>
    <mergeCell ref="B42:E43"/>
    <mergeCell ref="F42:I43"/>
    <mergeCell ref="J42:M43"/>
    <mergeCell ref="O42:R43"/>
    <mergeCell ref="S42:V43"/>
    <mergeCell ref="W42:Z43"/>
    <mergeCell ref="AY44:AY47"/>
    <mergeCell ref="AZ44:BC47"/>
    <mergeCell ref="AQ47:AR50"/>
    <mergeCell ref="AS47:AW50"/>
    <mergeCell ref="AY48:AY51"/>
    <mergeCell ref="AZ48:BC51"/>
    <mergeCell ref="BD44:BF47"/>
    <mergeCell ref="BH44:BJ47"/>
    <mergeCell ref="BK44:BL47"/>
    <mergeCell ref="BN44:BO47"/>
    <mergeCell ref="BP44:BR47"/>
    <mergeCell ref="BT44:BV47"/>
    <mergeCell ref="CL45:CL46"/>
    <mergeCell ref="CR45:CR46"/>
    <mergeCell ref="BX44:BX47"/>
    <mergeCell ref="BY44:CB47"/>
    <mergeCell ref="CC44:CE47"/>
    <mergeCell ref="CG44:CI47"/>
    <mergeCell ref="CJ44:CK47"/>
    <mergeCell ref="CM44:CN47"/>
    <mergeCell ref="M47:N50"/>
    <mergeCell ref="P47:Q50"/>
    <mergeCell ref="R47:S50"/>
    <mergeCell ref="O48:O49"/>
    <mergeCell ref="CO44:CQ47"/>
    <mergeCell ref="CS44:CU47"/>
    <mergeCell ref="BG45:BG46"/>
    <mergeCell ref="BM45:BM46"/>
    <mergeCell ref="BS45:BS46"/>
    <mergeCell ref="CF45:CF46"/>
    <mergeCell ref="A47:E50"/>
    <mergeCell ref="T47:X50"/>
    <mergeCell ref="AE47:AF50"/>
    <mergeCell ref="AG47:AK50"/>
    <mergeCell ref="AL47:AM50"/>
    <mergeCell ref="AO47:AP50"/>
    <mergeCell ref="AN48:AN49"/>
    <mergeCell ref="Z47:AD50"/>
    <mergeCell ref="F47:G50"/>
    <mergeCell ref="H47:L50"/>
    <mergeCell ref="CC48:CE51"/>
    <mergeCell ref="CG48:CI51"/>
    <mergeCell ref="CJ48:CK51"/>
    <mergeCell ref="CM48:CN51"/>
    <mergeCell ref="BD48:BF51"/>
    <mergeCell ref="BH48:BJ51"/>
    <mergeCell ref="BK48:BL51"/>
    <mergeCell ref="BN48:BO51"/>
    <mergeCell ref="BP48:BR51"/>
    <mergeCell ref="BT48:BV51"/>
    <mergeCell ref="CO48:CQ51"/>
    <mergeCell ref="CS48:CU51"/>
    <mergeCell ref="BG49:BG50"/>
    <mergeCell ref="BM49:BM50"/>
    <mergeCell ref="BS49:BS50"/>
    <mergeCell ref="CF49:CF50"/>
    <mergeCell ref="CL49:CL50"/>
    <mergeCell ref="CR49:CR50"/>
    <mergeCell ref="BX48:BX51"/>
    <mergeCell ref="BY48:CB51"/>
    <mergeCell ref="A51:A54"/>
    <mergeCell ref="B51:E54"/>
    <mergeCell ref="F51:H54"/>
    <mergeCell ref="J51:L54"/>
    <mergeCell ref="M51:N54"/>
    <mergeCell ref="P51:Q54"/>
    <mergeCell ref="R51:T54"/>
    <mergeCell ref="V51:X54"/>
    <mergeCell ref="Z51:Z54"/>
    <mergeCell ref="AA51:AD54"/>
    <mergeCell ref="AE51:AG54"/>
    <mergeCell ref="AI51:AK54"/>
    <mergeCell ref="AL51:AM54"/>
    <mergeCell ref="AO51:AP54"/>
    <mergeCell ref="AQ51:AS54"/>
    <mergeCell ref="AU51:AW54"/>
    <mergeCell ref="I52:I53"/>
    <mergeCell ref="O52:O53"/>
    <mergeCell ref="U52:U53"/>
    <mergeCell ref="AH52:AH53"/>
    <mergeCell ref="AN52:AN53"/>
    <mergeCell ref="AT52:AT53"/>
    <mergeCell ref="A55:A58"/>
    <mergeCell ref="B55:E58"/>
    <mergeCell ref="F55:H58"/>
    <mergeCell ref="J55:L58"/>
    <mergeCell ref="M55:N58"/>
    <mergeCell ref="P55:Q58"/>
    <mergeCell ref="I56:I57"/>
    <mergeCell ref="O56:O57"/>
    <mergeCell ref="R55:T58"/>
    <mergeCell ref="V55:X58"/>
    <mergeCell ref="Z55:Z58"/>
    <mergeCell ref="AA55:AD58"/>
    <mergeCell ref="AE55:AG58"/>
    <mergeCell ref="AI55:AK58"/>
    <mergeCell ref="U56:U57"/>
    <mergeCell ref="AH56:AH57"/>
    <mergeCell ref="AL55:AM58"/>
    <mergeCell ref="AO55:AP58"/>
    <mergeCell ref="AQ55:AS58"/>
    <mergeCell ref="AU55:AW58"/>
    <mergeCell ref="BD55:BE58"/>
    <mergeCell ref="AN56:AN57"/>
    <mergeCell ref="AT56:AT57"/>
    <mergeCell ref="AY55:BC58"/>
    <mergeCell ref="BF55:BJ58"/>
    <mergeCell ref="BK55:BL58"/>
    <mergeCell ref="BN55:BO58"/>
    <mergeCell ref="BP55:BQ58"/>
    <mergeCell ref="BR55:BV58"/>
    <mergeCell ref="BM56:BM57"/>
    <mergeCell ref="BX55:CB58"/>
    <mergeCell ref="CC55:CD58"/>
    <mergeCell ref="CE55:CI58"/>
    <mergeCell ref="CJ55:CK58"/>
    <mergeCell ref="CM55:CN58"/>
    <mergeCell ref="CO55:CP58"/>
    <mergeCell ref="CQ55:CU58"/>
    <mergeCell ref="CL56:CL57"/>
    <mergeCell ref="A59:A62"/>
    <mergeCell ref="B59:E62"/>
    <mergeCell ref="F59:H62"/>
    <mergeCell ref="J59:L62"/>
    <mergeCell ref="M59:N62"/>
    <mergeCell ref="P59:Q62"/>
    <mergeCell ref="R59:T62"/>
    <mergeCell ref="V59:X62"/>
    <mergeCell ref="Z59:Z62"/>
    <mergeCell ref="AA59:AD62"/>
    <mergeCell ref="AE59:AG62"/>
    <mergeCell ref="AI59:AK62"/>
    <mergeCell ref="AL59:AM62"/>
    <mergeCell ref="AO59:AP62"/>
    <mergeCell ref="AQ59:AS62"/>
    <mergeCell ref="AU59:AW62"/>
    <mergeCell ref="AY59:AY62"/>
    <mergeCell ref="AZ59:BC62"/>
    <mergeCell ref="BD59:BF62"/>
    <mergeCell ref="BH59:BJ62"/>
    <mergeCell ref="BK59:BL62"/>
    <mergeCell ref="BN59:BO62"/>
    <mergeCell ref="BP59:BR62"/>
    <mergeCell ref="BT59:BV62"/>
    <mergeCell ref="BS60:BS61"/>
    <mergeCell ref="BX59:BX62"/>
    <mergeCell ref="BY59:CB62"/>
    <mergeCell ref="CC59:CE62"/>
    <mergeCell ref="CG59:CI62"/>
    <mergeCell ref="CJ59:CK62"/>
    <mergeCell ref="CM59:CN62"/>
    <mergeCell ref="CF60:CF61"/>
    <mergeCell ref="CL60:CL61"/>
    <mergeCell ref="CO59:CQ62"/>
    <mergeCell ref="CS59:CU62"/>
    <mergeCell ref="I60:I61"/>
    <mergeCell ref="O60:O61"/>
    <mergeCell ref="U60:U61"/>
    <mergeCell ref="AH60:AH61"/>
    <mergeCell ref="AN60:AN61"/>
    <mergeCell ref="AT60:AT61"/>
    <mergeCell ref="BG60:BG61"/>
    <mergeCell ref="BM60:BM61"/>
    <mergeCell ref="CR60:CR61"/>
    <mergeCell ref="A63:A66"/>
    <mergeCell ref="B63:E66"/>
    <mergeCell ref="F63:H66"/>
    <mergeCell ref="J63:L66"/>
    <mergeCell ref="M63:N66"/>
    <mergeCell ref="P63:Q66"/>
    <mergeCell ref="R63:T66"/>
    <mergeCell ref="V63:X66"/>
    <mergeCell ref="Z63:Z66"/>
    <mergeCell ref="AA63:AD66"/>
    <mergeCell ref="AE63:AG66"/>
    <mergeCell ref="AI63:AK66"/>
    <mergeCell ref="AL63:AM66"/>
    <mergeCell ref="AO63:AP66"/>
    <mergeCell ref="AQ63:AS66"/>
    <mergeCell ref="BY63:CB66"/>
    <mergeCell ref="CC63:CE66"/>
    <mergeCell ref="AU63:AW66"/>
    <mergeCell ref="AY63:AY66"/>
    <mergeCell ref="AZ63:BC66"/>
    <mergeCell ref="BD63:BF66"/>
    <mergeCell ref="BH63:BJ66"/>
    <mergeCell ref="BK63:BL66"/>
    <mergeCell ref="CM63:CN66"/>
    <mergeCell ref="CO63:CQ66"/>
    <mergeCell ref="CS63:CU66"/>
    <mergeCell ref="I64:I65"/>
    <mergeCell ref="O64:O65"/>
    <mergeCell ref="U64:U65"/>
    <mergeCell ref="AH64:AH65"/>
    <mergeCell ref="AN64:AN65"/>
    <mergeCell ref="BN63:BO66"/>
    <mergeCell ref="BP63:BR66"/>
    <mergeCell ref="AT64:AT65"/>
    <mergeCell ref="BG64:BG65"/>
    <mergeCell ref="BM64:BM65"/>
    <mergeCell ref="BS64:BS65"/>
    <mergeCell ref="CF64:CF65"/>
    <mergeCell ref="CL64:CL65"/>
    <mergeCell ref="CG63:CI66"/>
    <mergeCell ref="CJ63:CK66"/>
    <mergeCell ref="BT63:BV66"/>
    <mergeCell ref="BX63:BX66"/>
    <mergeCell ref="CR64:CR65"/>
    <mergeCell ref="A67:A70"/>
    <mergeCell ref="B67:E70"/>
    <mergeCell ref="F67:H70"/>
    <mergeCell ref="J67:L70"/>
    <mergeCell ref="M67:N70"/>
    <mergeCell ref="P67:Q70"/>
    <mergeCell ref="R67:T70"/>
    <mergeCell ref="V67:X70"/>
    <mergeCell ref="Z67:Z70"/>
    <mergeCell ref="AA67:AD70"/>
    <mergeCell ref="AE67:AG70"/>
    <mergeCell ref="AI67:AK70"/>
    <mergeCell ref="AL67:AM70"/>
    <mergeCell ref="AO67:AP70"/>
    <mergeCell ref="AQ67:AS70"/>
    <mergeCell ref="BY67:CB70"/>
    <mergeCell ref="CC67:CE70"/>
    <mergeCell ref="AU67:AW70"/>
    <mergeCell ref="AY67:AY70"/>
    <mergeCell ref="AZ67:BC70"/>
    <mergeCell ref="BD67:BF70"/>
    <mergeCell ref="BH67:BJ70"/>
    <mergeCell ref="BK67:BL70"/>
    <mergeCell ref="CS67:CU70"/>
    <mergeCell ref="I68:I69"/>
    <mergeCell ref="O68:O69"/>
    <mergeCell ref="U68:U69"/>
    <mergeCell ref="AH68:AH69"/>
    <mergeCell ref="AN68:AN69"/>
    <mergeCell ref="BN67:BO70"/>
    <mergeCell ref="BP67:BR70"/>
    <mergeCell ref="BT67:BV70"/>
    <mergeCell ref="BX67:BX70"/>
    <mergeCell ref="CF68:CF69"/>
    <mergeCell ref="CL68:CL69"/>
    <mergeCell ref="CG67:CI70"/>
    <mergeCell ref="CJ67:CK70"/>
    <mergeCell ref="CM67:CN70"/>
    <mergeCell ref="CO67:CQ70"/>
    <mergeCell ref="BP71:BR74"/>
    <mergeCell ref="BT71:BV74"/>
    <mergeCell ref="BX71:BX74"/>
    <mergeCell ref="AT68:AT69"/>
    <mergeCell ref="BG68:BG69"/>
    <mergeCell ref="BM68:BM69"/>
    <mergeCell ref="BS68:BS69"/>
    <mergeCell ref="CJ71:CK74"/>
    <mergeCell ref="CM71:CN74"/>
    <mergeCell ref="CO71:CQ74"/>
    <mergeCell ref="CR68:CR69"/>
    <mergeCell ref="AY71:AY74"/>
    <mergeCell ref="AZ71:BC74"/>
    <mergeCell ref="BD71:BF74"/>
    <mergeCell ref="BH71:BJ74"/>
    <mergeCell ref="BK71:BL74"/>
    <mergeCell ref="BN71:BO74"/>
    <mergeCell ref="CS71:CU74"/>
    <mergeCell ref="BG72:BG73"/>
    <mergeCell ref="BM72:BM73"/>
    <mergeCell ref="BS72:BS73"/>
    <mergeCell ref="CF72:CF73"/>
    <mergeCell ref="CL72:CL73"/>
    <mergeCell ref="CR72:CR73"/>
    <mergeCell ref="BY71:CB74"/>
    <mergeCell ref="CC71:CE74"/>
    <mergeCell ref="CG71:CI74"/>
    <mergeCell ref="F74:G77"/>
    <mergeCell ref="H74:L77"/>
    <mergeCell ref="M74:N77"/>
    <mergeCell ref="P74:Q77"/>
    <mergeCell ref="R74:S77"/>
    <mergeCell ref="A74:E77"/>
    <mergeCell ref="T74:X77"/>
    <mergeCell ref="AE74:AF77"/>
    <mergeCell ref="AG74:AK77"/>
    <mergeCell ref="AL74:AM77"/>
    <mergeCell ref="AO74:AP77"/>
    <mergeCell ref="Z74:AD77"/>
    <mergeCell ref="AQ74:AR77"/>
    <mergeCell ref="AS74:AW77"/>
    <mergeCell ref="O75:O76"/>
    <mergeCell ref="AN75:AN76"/>
    <mergeCell ref="AY75:AY78"/>
    <mergeCell ref="AZ75:BC78"/>
    <mergeCell ref="R78:T81"/>
    <mergeCell ref="V78:X81"/>
    <mergeCell ref="Z78:Z81"/>
    <mergeCell ref="AA78:AD81"/>
    <mergeCell ref="CC75:CE78"/>
    <mergeCell ref="CG75:CI78"/>
    <mergeCell ref="CJ75:CK78"/>
    <mergeCell ref="CM75:CN78"/>
    <mergeCell ref="BD75:BF78"/>
    <mergeCell ref="BH75:BJ78"/>
    <mergeCell ref="BK75:BL78"/>
    <mergeCell ref="BN75:BO78"/>
    <mergeCell ref="BP75:BR78"/>
    <mergeCell ref="BT75:BV78"/>
    <mergeCell ref="CO75:CQ78"/>
    <mergeCell ref="CS75:CU78"/>
    <mergeCell ref="BG76:BG77"/>
    <mergeCell ref="BM76:BM77"/>
    <mergeCell ref="BS76:BS77"/>
    <mergeCell ref="CF76:CF77"/>
    <mergeCell ref="CL76:CL77"/>
    <mergeCell ref="CR76:CR77"/>
    <mergeCell ref="BX75:BX78"/>
    <mergeCell ref="BY75:CB78"/>
    <mergeCell ref="A78:A81"/>
    <mergeCell ref="B78:E81"/>
    <mergeCell ref="F78:H81"/>
    <mergeCell ref="J78:L81"/>
    <mergeCell ref="M78:N81"/>
    <mergeCell ref="P78:Q81"/>
    <mergeCell ref="I79:I80"/>
    <mergeCell ref="O79:O80"/>
    <mergeCell ref="AE78:AG81"/>
    <mergeCell ref="AI78:AK81"/>
    <mergeCell ref="AL78:AM81"/>
    <mergeCell ref="AO78:AP81"/>
    <mergeCell ref="AQ78:AS81"/>
    <mergeCell ref="AU78:AW81"/>
    <mergeCell ref="U79:U80"/>
    <mergeCell ref="AH79:AH80"/>
    <mergeCell ref="AN79:AN80"/>
    <mergeCell ref="AT79:AT80"/>
    <mergeCell ref="A82:A85"/>
    <mergeCell ref="B82:E85"/>
    <mergeCell ref="F82:H85"/>
    <mergeCell ref="J82:L85"/>
    <mergeCell ref="M82:N85"/>
    <mergeCell ref="P82:Q85"/>
    <mergeCell ref="AU82:AW85"/>
    <mergeCell ref="BD82:BE85"/>
    <mergeCell ref="R82:T85"/>
    <mergeCell ref="V82:X85"/>
    <mergeCell ref="Z82:Z85"/>
    <mergeCell ref="AA82:AD85"/>
    <mergeCell ref="AE82:AG85"/>
    <mergeCell ref="AI82:AK85"/>
    <mergeCell ref="AY82:BC85"/>
    <mergeCell ref="AQ82:AS85"/>
    <mergeCell ref="BF82:BJ85"/>
    <mergeCell ref="BK82:BL85"/>
    <mergeCell ref="BN82:BO85"/>
    <mergeCell ref="BP82:BQ85"/>
    <mergeCell ref="BR82:BV85"/>
    <mergeCell ref="BM83:BM84"/>
    <mergeCell ref="BX82:CB85"/>
    <mergeCell ref="CC82:CD85"/>
    <mergeCell ref="CE82:CI85"/>
    <mergeCell ref="CJ82:CK85"/>
    <mergeCell ref="CM82:CN85"/>
    <mergeCell ref="CO82:CP85"/>
    <mergeCell ref="CQ82:CU85"/>
    <mergeCell ref="CL83:CL84"/>
    <mergeCell ref="I83:I84"/>
    <mergeCell ref="O83:O84"/>
    <mergeCell ref="U83:U84"/>
    <mergeCell ref="AH83:AH84"/>
    <mergeCell ref="AN83:AN84"/>
    <mergeCell ref="AT83:AT84"/>
    <mergeCell ref="AL82:AM85"/>
    <mergeCell ref="AO82:AP85"/>
    <mergeCell ref="A86:A89"/>
    <mergeCell ref="B86:E89"/>
    <mergeCell ref="F86:H89"/>
    <mergeCell ref="J86:L89"/>
    <mergeCell ref="M86:N89"/>
    <mergeCell ref="P86:Q89"/>
    <mergeCell ref="R86:T89"/>
    <mergeCell ref="V86:X89"/>
    <mergeCell ref="Z86:Z89"/>
    <mergeCell ref="AA86:AD89"/>
    <mergeCell ref="AE86:AG89"/>
    <mergeCell ref="AI86:AK89"/>
    <mergeCell ref="AL86:AM89"/>
    <mergeCell ref="AO86:AP89"/>
    <mergeCell ref="AQ86:AS89"/>
    <mergeCell ref="AU86:AW89"/>
    <mergeCell ref="AY86:AY89"/>
    <mergeCell ref="AZ86:BC89"/>
    <mergeCell ref="BD86:BF89"/>
    <mergeCell ref="BH86:BJ89"/>
    <mergeCell ref="BK86:BL89"/>
    <mergeCell ref="BN86:BO89"/>
    <mergeCell ref="BP86:BR89"/>
    <mergeCell ref="BT86:BV89"/>
    <mergeCell ref="BS87:BS88"/>
    <mergeCell ref="BX86:BX89"/>
    <mergeCell ref="BY86:CB89"/>
    <mergeCell ref="CC86:CE89"/>
    <mergeCell ref="CG86:CI89"/>
    <mergeCell ref="CJ86:CK89"/>
    <mergeCell ref="CM86:CN89"/>
    <mergeCell ref="CF87:CF88"/>
    <mergeCell ref="CL87:CL88"/>
    <mergeCell ref="CO86:CQ89"/>
    <mergeCell ref="CS86:CU89"/>
    <mergeCell ref="I87:I88"/>
    <mergeCell ref="O87:O88"/>
    <mergeCell ref="U87:U88"/>
    <mergeCell ref="AH87:AH88"/>
    <mergeCell ref="AN87:AN88"/>
    <mergeCell ref="AT87:AT88"/>
    <mergeCell ref="BG87:BG88"/>
    <mergeCell ref="BM87:BM88"/>
    <mergeCell ref="CR87:CR88"/>
    <mergeCell ref="A90:A93"/>
    <mergeCell ref="B90:E93"/>
    <mergeCell ref="F90:H93"/>
    <mergeCell ref="J90:L93"/>
    <mergeCell ref="M90:N93"/>
    <mergeCell ref="P90:Q93"/>
    <mergeCell ref="R90:T93"/>
    <mergeCell ref="V90:X93"/>
    <mergeCell ref="Z90:Z93"/>
    <mergeCell ref="AA90:AD93"/>
    <mergeCell ref="AE90:AG93"/>
    <mergeCell ref="AI90:AK93"/>
    <mergeCell ref="AL90:AM93"/>
    <mergeCell ref="AO90:AP93"/>
    <mergeCell ref="AQ90:AS93"/>
    <mergeCell ref="BY90:CB93"/>
    <mergeCell ref="CC90:CE93"/>
    <mergeCell ref="AU90:AW93"/>
    <mergeCell ref="AY90:AY93"/>
    <mergeCell ref="AZ90:BC93"/>
    <mergeCell ref="BD90:BF93"/>
    <mergeCell ref="BH90:BJ93"/>
    <mergeCell ref="BK90:BL93"/>
    <mergeCell ref="CM90:CN93"/>
    <mergeCell ref="CO90:CQ93"/>
    <mergeCell ref="CS90:CU93"/>
    <mergeCell ref="I91:I92"/>
    <mergeCell ref="O91:O92"/>
    <mergeCell ref="U91:U92"/>
    <mergeCell ref="AH91:AH92"/>
    <mergeCell ref="AN91:AN92"/>
    <mergeCell ref="BN90:BO93"/>
    <mergeCell ref="BP90:BR93"/>
    <mergeCell ref="AT91:AT92"/>
    <mergeCell ref="BG91:BG92"/>
    <mergeCell ref="BM91:BM92"/>
    <mergeCell ref="BS91:BS92"/>
    <mergeCell ref="CF91:CF92"/>
    <mergeCell ref="CL91:CL92"/>
    <mergeCell ref="CG90:CI93"/>
    <mergeCell ref="CJ90:CK93"/>
    <mergeCell ref="BT90:BV93"/>
    <mergeCell ref="BX90:BX93"/>
    <mergeCell ref="CR91:CR92"/>
    <mergeCell ref="A94:A97"/>
    <mergeCell ref="B94:E97"/>
    <mergeCell ref="F94:H97"/>
    <mergeCell ref="J94:L97"/>
    <mergeCell ref="M94:N97"/>
    <mergeCell ref="P94:Q97"/>
    <mergeCell ref="R94:T97"/>
    <mergeCell ref="V94:X97"/>
    <mergeCell ref="Z94:Z97"/>
    <mergeCell ref="AA94:AD97"/>
    <mergeCell ref="AE94:AG97"/>
    <mergeCell ref="AI94:AK97"/>
    <mergeCell ref="AL94:AM97"/>
    <mergeCell ref="AO94:AP97"/>
    <mergeCell ref="AQ94:AS97"/>
    <mergeCell ref="BY94:CB97"/>
    <mergeCell ref="CC94:CE97"/>
    <mergeCell ref="AU94:AW97"/>
    <mergeCell ref="AY94:AY97"/>
    <mergeCell ref="AZ94:BC97"/>
    <mergeCell ref="BD94:BF97"/>
    <mergeCell ref="BH94:BJ97"/>
    <mergeCell ref="BK94:BL97"/>
    <mergeCell ref="CS94:CU97"/>
    <mergeCell ref="I95:I96"/>
    <mergeCell ref="O95:O96"/>
    <mergeCell ref="U95:U96"/>
    <mergeCell ref="AH95:AH96"/>
    <mergeCell ref="AN95:AN96"/>
    <mergeCell ref="BN94:BO97"/>
    <mergeCell ref="BP94:BR97"/>
    <mergeCell ref="BT94:BV97"/>
    <mergeCell ref="BX94:BX97"/>
    <mergeCell ref="CF95:CF96"/>
    <mergeCell ref="CL95:CL96"/>
    <mergeCell ref="CG94:CI97"/>
    <mergeCell ref="CJ94:CK97"/>
    <mergeCell ref="CM94:CN97"/>
    <mergeCell ref="CO94:CQ97"/>
    <mergeCell ref="BP98:BR101"/>
    <mergeCell ref="BT98:BV101"/>
    <mergeCell ref="BX98:BX101"/>
    <mergeCell ref="AT95:AT96"/>
    <mergeCell ref="BG95:BG96"/>
    <mergeCell ref="BM95:BM96"/>
    <mergeCell ref="BS95:BS96"/>
    <mergeCell ref="CJ98:CK101"/>
    <mergeCell ref="CM98:CN101"/>
    <mergeCell ref="CO98:CQ101"/>
    <mergeCell ref="CR95:CR96"/>
    <mergeCell ref="AY98:AY101"/>
    <mergeCell ref="AZ98:BC101"/>
    <mergeCell ref="BD98:BF101"/>
    <mergeCell ref="BH98:BJ101"/>
    <mergeCell ref="BK98:BL101"/>
    <mergeCell ref="BN98:BO101"/>
    <mergeCell ref="CS98:CU101"/>
    <mergeCell ref="BG99:BG100"/>
    <mergeCell ref="BM99:BM100"/>
    <mergeCell ref="BS99:BS100"/>
    <mergeCell ref="CF99:CF100"/>
    <mergeCell ref="CL99:CL100"/>
    <mergeCell ref="CR99:CR100"/>
    <mergeCell ref="BY98:CB101"/>
    <mergeCell ref="CC98:CE101"/>
    <mergeCell ref="CG98:CI101"/>
    <mergeCell ref="F101:G104"/>
    <mergeCell ref="H101:L104"/>
    <mergeCell ref="M101:N104"/>
    <mergeCell ref="P101:Q104"/>
    <mergeCell ref="R101:S104"/>
    <mergeCell ref="A101:E104"/>
    <mergeCell ref="T101:X104"/>
    <mergeCell ref="AE101:AF104"/>
    <mergeCell ref="AG101:AK104"/>
    <mergeCell ref="AL101:AM104"/>
    <mergeCell ref="AO101:AP104"/>
    <mergeCell ref="Z101:AD104"/>
    <mergeCell ref="AQ101:AR104"/>
    <mergeCell ref="AS101:AW104"/>
    <mergeCell ref="O102:O103"/>
    <mergeCell ref="AN102:AN103"/>
    <mergeCell ref="AY102:AY105"/>
    <mergeCell ref="AZ102:BC105"/>
    <mergeCell ref="R105:T108"/>
    <mergeCell ref="V105:X108"/>
    <mergeCell ref="Z105:Z108"/>
    <mergeCell ref="AA105:AD108"/>
    <mergeCell ref="CC102:CE105"/>
    <mergeCell ref="CG102:CI105"/>
    <mergeCell ref="CJ102:CK105"/>
    <mergeCell ref="CM102:CN105"/>
    <mergeCell ref="BD102:BF105"/>
    <mergeCell ref="BH102:BJ105"/>
    <mergeCell ref="BK102:BL105"/>
    <mergeCell ref="BN102:BO105"/>
    <mergeCell ref="BP102:BR105"/>
    <mergeCell ref="BT102:BV105"/>
    <mergeCell ref="CO102:CQ105"/>
    <mergeCell ref="CS102:CU105"/>
    <mergeCell ref="BG103:BG104"/>
    <mergeCell ref="BM103:BM104"/>
    <mergeCell ref="BS103:BS104"/>
    <mergeCell ref="CF103:CF104"/>
    <mergeCell ref="CL103:CL104"/>
    <mergeCell ref="CR103:CR104"/>
    <mergeCell ref="BX102:BX105"/>
    <mergeCell ref="BY102:CB105"/>
    <mergeCell ref="A105:A108"/>
    <mergeCell ref="B105:E108"/>
    <mergeCell ref="F105:H108"/>
    <mergeCell ref="J105:L108"/>
    <mergeCell ref="M105:N108"/>
    <mergeCell ref="P105:Q108"/>
    <mergeCell ref="I106:I107"/>
    <mergeCell ref="O106:O107"/>
    <mergeCell ref="AE105:AG108"/>
    <mergeCell ref="AI105:AK108"/>
    <mergeCell ref="AL105:AM108"/>
    <mergeCell ref="AO105:AP108"/>
    <mergeCell ref="AQ105:AS108"/>
    <mergeCell ref="AU105:AW108"/>
    <mergeCell ref="U106:U107"/>
    <mergeCell ref="AH106:AH107"/>
    <mergeCell ref="AN106:AN107"/>
    <mergeCell ref="AT106:AT107"/>
    <mergeCell ref="A109:A112"/>
    <mergeCell ref="B109:E112"/>
    <mergeCell ref="F109:H112"/>
    <mergeCell ref="J109:L112"/>
    <mergeCell ref="M109:N112"/>
    <mergeCell ref="P109:Q112"/>
    <mergeCell ref="AU109:AW112"/>
    <mergeCell ref="BD109:BE112"/>
    <mergeCell ref="R109:T112"/>
    <mergeCell ref="V109:X112"/>
    <mergeCell ref="Z109:Z112"/>
    <mergeCell ref="AA109:AD112"/>
    <mergeCell ref="AE109:AG112"/>
    <mergeCell ref="AI109:AK112"/>
    <mergeCell ref="AY109:BC112"/>
    <mergeCell ref="BF109:BJ112"/>
    <mergeCell ref="BK109:BL112"/>
    <mergeCell ref="BN109:BO112"/>
    <mergeCell ref="BP109:BQ112"/>
    <mergeCell ref="BR109:BV112"/>
    <mergeCell ref="BM110:BM111"/>
    <mergeCell ref="I110:I111"/>
    <mergeCell ref="O110:O111"/>
    <mergeCell ref="U110:U111"/>
    <mergeCell ref="AH110:AH111"/>
    <mergeCell ref="AN110:AN111"/>
    <mergeCell ref="AT110:AT111"/>
    <mergeCell ref="AL109:AM112"/>
    <mergeCell ref="AO109:AP112"/>
    <mergeCell ref="AQ109:AS112"/>
    <mergeCell ref="AE113:AG116"/>
    <mergeCell ref="AI113:AK116"/>
    <mergeCell ref="A113:A116"/>
    <mergeCell ref="B113:E116"/>
    <mergeCell ref="F113:H116"/>
    <mergeCell ref="J113:L116"/>
    <mergeCell ref="M113:N116"/>
    <mergeCell ref="P113:Q116"/>
    <mergeCell ref="BP113:BR116"/>
    <mergeCell ref="BT113:BV116"/>
    <mergeCell ref="BS114:BS115"/>
    <mergeCell ref="AL113:AM116"/>
    <mergeCell ref="AO113:AP116"/>
    <mergeCell ref="AQ113:AS116"/>
    <mergeCell ref="AU113:AW116"/>
    <mergeCell ref="AY113:AY116"/>
    <mergeCell ref="AZ113:BC116"/>
    <mergeCell ref="BG114:BG115"/>
    <mergeCell ref="BM114:BM115"/>
    <mergeCell ref="BD113:BF116"/>
    <mergeCell ref="BH113:BJ116"/>
    <mergeCell ref="BK113:BL116"/>
    <mergeCell ref="BN113:BO116"/>
    <mergeCell ref="I114:I115"/>
    <mergeCell ref="O114:O115"/>
    <mergeCell ref="U114:U115"/>
    <mergeCell ref="AH114:AH115"/>
    <mergeCell ref="AN114:AN115"/>
    <mergeCell ref="AT114:AT115"/>
    <mergeCell ref="R113:T116"/>
    <mergeCell ref="V113:X116"/>
    <mergeCell ref="Z113:Z116"/>
    <mergeCell ref="AA113:AD116"/>
    <mergeCell ref="AE117:AG120"/>
    <mergeCell ref="AI117:AK120"/>
    <mergeCell ref="AT118:AT119"/>
    <mergeCell ref="R117:T120"/>
    <mergeCell ref="V117:X120"/>
    <mergeCell ref="A117:A120"/>
    <mergeCell ref="B117:E120"/>
    <mergeCell ref="F117:H120"/>
    <mergeCell ref="J117:L120"/>
    <mergeCell ref="M117:N120"/>
    <mergeCell ref="P117:Q120"/>
    <mergeCell ref="BP117:BR120"/>
    <mergeCell ref="BT117:BV120"/>
    <mergeCell ref="BS118:BS119"/>
    <mergeCell ref="AL117:AM120"/>
    <mergeCell ref="AO117:AP120"/>
    <mergeCell ref="AQ117:AS120"/>
    <mergeCell ref="AU117:AW120"/>
    <mergeCell ref="AY117:AY120"/>
    <mergeCell ref="AZ117:BC120"/>
    <mergeCell ref="BG118:BG119"/>
    <mergeCell ref="BM118:BM119"/>
    <mergeCell ref="BD117:BF120"/>
    <mergeCell ref="BH117:BJ120"/>
    <mergeCell ref="BK117:BL120"/>
    <mergeCell ref="BN117:BO120"/>
    <mergeCell ref="I118:I119"/>
    <mergeCell ref="O118:O119"/>
    <mergeCell ref="U118:U119"/>
    <mergeCell ref="AH118:AH119"/>
    <mergeCell ref="AN118:AN119"/>
    <mergeCell ref="Z117:Z120"/>
    <mergeCell ref="AA117:AD120"/>
    <mergeCell ref="AE121:AG124"/>
    <mergeCell ref="AI121:AK124"/>
    <mergeCell ref="A121:A124"/>
    <mergeCell ref="B121:E124"/>
    <mergeCell ref="F121:H124"/>
    <mergeCell ref="J121:L124"/>
    <mergeCell ref="M121:N124"/>
    <mergeCell ref="P121:Q124"/>
    <mergeCell ref="BP121:BR124"/>
    <mergeCell ref="BT121:BV124"/>
    <mergeCell ref="BS122:BS123"/>
    <mergeCell ref="AL121:AM124"/>
    <mergeCell ref="AO121:AP124"/>
    <mergeCell ref="AQ121:AS124"/>
    <mergeCell ref="AU121:AW124"/>
    <mergeCell ref="AY121:AY124"/>
    <mergeCell ref="AZ121:BC124"/>
    <mergeCell ref="BG122:BG123"/>
    <mergeCell ref="BM122:BM123"/>
    <mergeCell ref="BD121:BF124"/>
    <mergeCell ref="BH121:BJ124"/>
    <mergeCell ref="BK121:BL124"/>
    <mergeCell ref="BN121:BO124"/>
    <mergeCell ref="I122:I123"/>
    <mergeCell ref="O122:O123"/>
    <mergeCell ref="U122:U123"/>
    <mergeCell ref="AH122:AH123"/>
    <mergeCell ref="AN122:AN123"/>
    <mergeCell ref="AT122:AT123"/>
    <mergeCell ref="R121:T124"/>
    <mergeCell ref="V121:X124"/>
    <mergeCell ref="Z121:Z124"/>
    <mergeCell ref="AA121:AD124"/>
    <mergeCell ref="AY125:AY128"/>
    <mergeCell ref="AZ125:BC128"/>
    <mergeCell ref="BD125:BF128"/>
    <mergeCell ref="BH125:BJ128"/>
    <mergeCell ref="BK125:BL128"/>
    <mergeCell ref="BN125:BO128"/>
    <mergeCell ref="BN129:BO132"/>
    <mergeCell ref="BP125:BR128"/>
    <mergeCell ref="BT125:BV128"/>
    <mergeCell ref="BG126:BG127"/>
    <mergeCell ref="BM126:BM127"/>
    <mergeCell ref="BS126:BS127"/>
    <mergeCell ref="BP129:BR132"/>
    <mergeCell ref="BT129:BV132"/>
    <mergeCell ref="BG130:BG131"/>
    <mergeCell ref="BM130:BM131"/>
    <mergeCell ref="BS130:BS131"/>
    <mergeCell ref="AY129:AY132"/>
    <mergeCell ref="AZ129:BC132"/>
    <mergeCell ref="BD129:BF132"/>
    <mergeCell ref="BH129:BJ132"/>
    <mergeCell ref="BK129:BL132"/>
    <mergeCell ref="O6:Q9"/>
    <mergeCell ref="R6:T9"/>
    <mergeCell ref="U6:W9"/>
    <mergeCell ref="X6:Z9"/>
    <mergeCell ref="AA6:AC9"/>
    <mergeCell ref="AD6:AF9"/>
    <mergeCell ref="AG6:AK9"/>
    <mergeCell ref="AL6:AT7"/>
    <mergeCell ref="AU6:AW9"/>
    <mergeCell ref="AL8:AN9"/>
    <mergeCell ref="AO8:AQ9"/>
    <mergeCell ref="AR8:AT9"/>
    <mergeCell ref="B6:M9"/>
    <mergeCell ref="A10:C13"/>
    <mergeCell ref="E30:M33"/>
    <mergeCell ref="O10:Q13"/>
    <mergeCell ref="R10:T13"/>
    <mergeCell ref="U10:W13"/>
    <mergeCell ref="E10:M13"/>
    <mergeCell ref="A22:C25"/>
    <mergeCell ref="E22:M25"/>
    <mergeCell ref="O22:Q25"/>
    <mergeCell ref="X10:Z13"/>
    <mergeCell ref="AL10:AN13"/>
    <mergeCell ref="AO10:AQ13"/>
    <mergeCell ref="AR10:AT13"/>
    <mergeCell ref="AU10:AW13"/>
    <mergeCell ref="A14:C17"/>
    <mergeCell ref="E14:M17"/>
    <mergeCell ref="O14:Q17"/>
    <mergeCell ref="R14:T17"/>
    <mergeCell ref="U14:W17"/>
    <mergeCell ref="X14:Z17"/>
    <mergeCell ref="AR14:AT17"/>
    <mergeCell ref="AU14:AW17"/>
    <mergeCell ref="A18:C21"/>
    <mergeCell ref="E18:M21"/>
    <mergeCell ref="O18:Q21"/>
    <mergeCell ref="R18:T21"/>
    <mergeCell ref="U18:W21"/>
    <mergeCell ref="X18:Z21"/>
    <mergeCell ref="AD18:AF21"/>
    <mergeCell ref="AL18:AN21"/>
    <mergeCell ref="AO18:AQ21"/>
    <mergeCell ref="AR18:AT21"/>
    <mergeCell ref="AU18:AW21"/>
    <mergeCell ref="AD26:AF29"/>
    <mergeCell ref="AD22:AF25"/>
    <mergeCell ref="AG26:AK29"/>
    <mergeCell ref="AL26:AN29"/>
    <mergeCell ref="AG22:AK25"/>
    <mergeCell ref="AL22:AN25"/>
    <mergeCell ref="AA30:AC33"/>
    <mergeCell ref="AR22:AT25"/>
    <mergeCell ref="AU22:AW25"/>
    <mergeCell ref="AO30:AQ33"/>
    <mergeCell ref="AR30:AT33"/>
    <mergeCell ref="AU30:AW33"/>
    <mergeCell ref="AO26:AQ29"/>
    <mergeCell ref="AO22:AQ25"/>
    <mergeCell ref="AA22:AC25"/>
    <mergeCell ref="AR26:AT29"/>
    <mergeCell ref="U26:W29"/>
    <mergeCell ref="X26:Z29"/>
    <mergeCell ref="AA26:AC29"/>
    <mergeCell ref="R22:T25"/>
    <mergeCell ref="U22:W25"/>
    <mergeCell ref="X22:Z25"/>
    <mergeCell ref="AU26:AW29"/>
    <mergeCell ref="A30:C33"/>
    <mergeCell ref="E26:M29"/>
    <mergeCell ref="O30:Q33"/>
    <mergeCell ref="R30:T33"/>
    <mergeCell ref="U30:W33"/>
    <mergeCell ref="X30:Z33"/>
    <mergeCell ref="A26:C29"/>
    <mergeCell ref="O26:Q29"/>
    <mergeCell ref="R26:T29"/>
  </mergeCells>
  <dataValidations count="4">
    <dataValidation type="list" allowBlank="1" showInputMessage="1" showErrorMessage="1" sqref="AU10:AW33">
      <formula1>$DJ$5:$DJ$10</formula1>
    </dataValidation>
    <dataValidation type="list" allowBlank="1" showInputMessage="1" showErrorMessage="1" sqref="AL101:AM104 P101:Q104 M101:N104 AO74:AP77 AL74:AM77 P74:Q77 M74:N77 AO47:AP50 AL47:AM50 BN1:BO4 BK1:BL4 P47:Q50 M47:N50 CM82:CN85 CJ82:CK85 BN82:BO85 BK82:BL85 CM55:CN58 CJ55:CK58 BN55:BO58 BK55:BL58 CM28:CN31 CJ28:CK31 BN28:BO31 BK28:BL31 CM1:CN4 CJ1:CK4 BN109:BO112 BK109:BL112 AO101:AP104">
      <formula1>$DC$5:$DC$11</formula1>
    </dataValidation>
    <dataValidation type="list" allowBlank="1" showInputMessage="1" showErrorMessage="1" sqref="AO78:AP97 BN5:BO24 BK5:BL24 AL78:AM97 P78:Q97 M78:N97 AO51:AP70 AL51:AM70 P105:Q124 M105:N124 P51:Q70 M51:N70 CM86:CN105 CJ86:CK105 BN86:BO105 BK86:BL105 CM59:CN78 CJ59:CK78 BN59:BO78 BK59:BL78 CM32:CN51 CJ32:CK51 BN32:BO51 BK32:BL51 CM5:CN24 CJ5:CK24 AO105:AP124 AL105:AM124 BN113:BO132 BK113:BL132">
      <formula1>$DG$5:$DG$10</formula1>
    </dataValidation>
    <dataValidation type="list" allowBlank="1" showInputMessage="1" showErrorMessage="1" sqref="DB40:DB42">
      <formula1>$CM$75</formula1>
    </dataValidation>
  </dataValidations>
  <printOptions/>
  <pageMargins left="0.31496062992125984" right="0" top="0.7480314960629921" bottom="0.5511811023622047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41"/>
  <sheetViews>
    <sheetView zoomScalePageLayoutView="0" workbookViewId="0" topLeftCell="A1">
      <selection activeCell="CB29" sqref="CB29"/>
    </sheetView>
  </sheetViews>
  <sheetFormatPr defaultColWidth="1.421875" defaultRowHeight="23.25" customHeight="1"/>
  <cols>
    <col min="1" max="16384" width="1.421875" style="6" customWidth="1"/>
  </cols>
  <sheetData>
    <row r="1" spans="2:66" ht="23.25" customHeight="1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 t="s">
        <v>64</v>
      </c>
      <c r="Z1" s="214" t="s">
        <v>65</v>
      </c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</row>
    <row r="2" spans="1:66" ht="23.25" customHeight="1">
      <c r="A2" s="258" t="s">
        <v>25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</row>
    <row r="3" spans="1:66" ht="19.5" customHeight="1">
      <c r="A3" s="259" t="s">
        <v>21</v>
      </c>
      <c r="B3" s="260"/>
      <c r="C3" s="260"/>
      <c r="D3" s="260"/>
      <c r="E3" s="260"/>
      <c r="F3" s="260"/>
      <c r="G3" s="259">
        <v>1</v>
      </c>
      <c r="H3" s="260"/>
      <c r="I3" s="260"/>
      <c r="J3" s="260" t="s">
        <v>60</v>
      </c>
      <c r="K3" s="260"/>
      <c r="L3" s="260"/>
      <c r="M3" s="260"/>
      <c r="N3" s="260"/>
      <c r="O3" s="260"/>
      <c r="P3" s="261"/>
      <c r="Q3" s="259">
        <v>2</v>
      </c>
      <c r="R3" s="260"/>
      <c r="S3" s="260"/>
      <c r="T3" s="260" t="s">
        <v>61</v>
      </c>
      <c r="U3" s="260"/>
      <c r="V3" s="260"/>
      <c r="W3" s="260"/>
      <c r="X3" s="260"/>
      <c r="Y3" s="260"/>
      <c r="Z3" s="261"/>
      <c r="AA3" s="259">
        <v>3</v>
      </c>
      <c r="AB3" s="260"/>
      <c r="AC3" s="260"/>
      <c r="AD3" s="260" t="s">
        <v>62</v>
      </c>
      <c r="AE3" s="260"/>
      <c r="AF3" s="260"/>
      <c r="AG3" s="260"/>
      <c r="AH3" s="260"/>
      <c r="AI3" s="260"/>
      <c r="AJ3" s="261"/>
      <c r="AK3" s="259">
        <v>4</v>
      </c>
      <c r="AL3" s="260"/>
      <c r="AM3" s="260"/>
      <c r="AN3" s="260" t="s">
        <v>53</v>
      </c>
      <c r="AO3" s="260"/>
      <c r="AP3" s="260"/>
      <c r="AQ3" s="260"/>
      <c r="AR3" s="260"/>
      <c r="AS3" s="260"/>
      <c r="AT3" s="261"/>
      <c r="AU3" s="259">
        <v>5</v>
      </c>
      <c r="AV3" s="260"/>
      <c r="AW3" s="260"/>
      <c r="AX3" s="260" t="s">
        <v>63</v>
      </c>
      <c r="AY3" s="260"/>
      <c r="AZ3" s="260"/>
      <c r="BA3" s="260"/>
      <c r="BB3" s="260"/>
      <c r="BC3" s="260"/>
      <c r="BD3" s="261"/>
      <c r="BE3" s="259">
        <v>6</v>
      </c>
      <c r="BF3" s="260"/>
      <c r="BG3" s="260"/>
      <c r="BH3" s="260" t="s">
        <v>54</v>
      </c>
      <c r="BI3" s="260"/>
      <c r="BJ3" s="260"/>
      <c r="BK3" s="260"/>
      <c r="BL3" s="260"/>
      <c r="BM3" s="260"/>
      <c r="BN3" s="261"/>
    </row>
    <row r="4" spans="1:66" ht="7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30"/>
    </row>
    <row r="5" spans="1:66" ht="15.75" customHeight="1">
      <c r="A5" s="48"/>
      <c r="B5" s="45"/>
      <c r="C5" s="45"/>
      <c r="D5" s="45"/>
      <c r="E5" s="45"/>
      <c r="F5" s="45"/>
      <c r="G5" s="225" t="s">
        <v>22</v>
      </c>
      <c r="H5" s="215"/>
      <c r="I5" s="215"/>
      <c r="J5" s="215"/>
      <c r="K5" s="215"/>
      <c r="L5" s="215"/>
      <c r="M5" s="215"/>
      <c r="N5" s="215"/>
      <c r="O5" s="215"/>
      <c r="P5" s="215"/>
      <c r="Q5" s="226" t="s">
        <v>23</v>
      </c>
      <c r="R5" s="215"/>
      <c r="S5" s="215"/>
      <c r="T5" s="215"/>
      <c r="U5" s="215"/>
      <c r="V5" s="215"/>
      <c r="W5" s="215"/>
      <c r="X5" s="215"/>
      <c r="Y5" s="215"/>
      <c r="Z5" s="215"/>
      <c r="AA5" s="225" t="s">
        <v>24</v>
      </c>
      <c r="AB5" s="215"/>
      <c r="AC5" s="215"/>
      <c r="AD5" s="215"/>
      <c r="AE5" s="215"/>
      <c r="AF5" s="215"/>
      <c r="AG5" s="215"/>
      <c r="AH5" s="215"/>
      <c r="AI5" s="215"/>
      <c r="AJ5" s="215"/>
      <c r="AK5" s="226" t="s">
        <v>118</v>
      </c>
      <c r="AL5" s="215"/>
      <c r="AM5" s="215"/>
      <c r="AN5" s="215"/>
      <c r="AO5" s="215"/>
      <c r="AP5" s="215"/>
      <c r="AQ5" s="215"/>
      <c r="AR5" s="215"/>
      <c r="AS5" s="215"/>
      <c r="AT5" s="215"/>
      <c r="AU5" s="225" t="s">
        <v>119</v>
      </c>
      <c r="AV5" s="215"/>
      <c r="AW5" s="215"/>
      <c r="AX5" s="215"/>
      <c r="AY5" s="215"/>
      <c r="AZ5" s="215"/>
      <c r="BA5" s="215"/>
      <c r="BB5" s="215"/>
      <c r="BC5" s="215"/>
      <c r="BD5" s="215"/>
      <c r="BE5" s="226" t="s">
        <v>120</v>
      </c>
      <c r="BF5" s="215"/>
      <c r="BG5" s="215"/>
      <c r="BH5" s="215"/>
      <c r="BI5" s="215"/>
      <c r="BJ5" s="215"/>
      <c r="BK5" s="215"/>
      <c r="BL5" s="215"/>
      <c r="BM5" s="215"/>
      <c r="BN5" s="217"/>
    </row>
    <row r="6" spans="1:67" ht="21.75" customHeight="1">
      <c r="A6" s="239" t="s">
        <v>349</v>
      </c>
      <c r="B6" s="240"/>
      <c r="C6" s="241"/>
      <c r="D6" s="248">
        <v>1</v>
      </c>
      <c r="E6" s="231"/>
      <c r="F6" s="231"/>
      <c r="G6" s="237" t="s">
        <v>364</v>
      </c>
      <c r="H6" s="230"/>
      <c r="I6" s="230"/>
      <c r="J6" s="230"/>
      <c r="K6" s="102"/>
      <c r="L6" s="231">
        <v>1</v>
      </c>
      <c r="M6" s="231"/>
      <c r="N6" s="103" t="s">
        <v>20</v>
      </c>
      <c r="O6" s="231">
        <v>2</v>
      </c>
      <c r="P6" s="238"/>
      <c r="Q6" s="230" t="s">
        <v>366</v>
      </c>
      <c r="R6" s="230"/>
      <c r="S6" s="230"/>
      <c r="T6" s="230"/>
      <c r="U6" s="102"/>
      <c r="V6" s="231">
        <v>1</v>
      </c>
      <c r="W6" s="231"/>
      <c r="X6" s="103" t="s">
        <v>20</v>
      </c>
      <c r="Y6" s="231">
        <v>2</v>
      </c>
      <c r="Z6" s="231"/>
      <c r="AA6" s="237" t="s">
        <v>364</v>
      </c>
      <c r="AB6" s="230"/>
      <c r="AC6" s="230"/>
      <c r="AD6" s="230"/>
      <c r="AE6" s="102"/>
      <c r="AF6" s="231">
        <v>3</v>
      </c>
      <c r="AG6" s="231"/>
      <c r="AH6" s="103" t="s">
        <v>20</v>
      </c>
      <c r="AI6" s="231">
        <v>4</v>
      </c>
      <c r="AJ6" s="238"/>
      <c r="AK6" s="230" t="s">
        <v>366</v>
      </c>
      <c r="AL6" s="230"/>
      <c r="AM6" s="230"/>
      <c r="AN6" s="230"/>
      <c r="AO6" s="102"/>
      <c r="AP6" s="231">
        <v>3</v>
      </c>
      <c r="AQ6" s="231"/>
      <c r="AR6" s="103" t="s">
        <v>20</v>
      </c>
      <c r="AS6" s="231">
        <v>4</v>
      </c>
      <c r="AT6" s="231"/>
      <c r="AU6" s="237" t="s">
        <v>364</v>
      </c>
      <c r="AV6" s="230"/>
      <c r="AW6" s="230"/>
      <c r="AX6" s="230"/>
      <c r="AY6" s="102"/>
      <c r="AZ6" s="231">
        <v>5</v>
      </c>
      <c r="BA6" s="231"/>
      <c r="BB6" s="103" t="s">
        <v>20</v>
      </c>
      <c r="BC6" s="231">
        <v>6</v>
      </c>
      <c r="BD6" s="238"/>
      <c r="BE6" s="230" t="s">
        <v>366</v>
      </c>
      <c r="BF6" s="230"/>
      <c r="BG6" s="230"/>
      <c r="BH6" s="230"/>
      <c r="BI6" s="102"/>
      <c r="BJ6" s="231">
        <v>5</v>
      </c>
      <c r="BK6" s="231"/>
      <c r="BL6" s="103" t="s">
        <v>20</v>
      </c>
      <c r="BM6" s="231">
        <v>6</v>
      </c>
      <c r="BN6" s="232"/>
      <c r="BO6" s="7"/>
    </row>
    <row r="7" spans="1:77" ht="21.75" customHeight="1">
      <c r="A7" s="242"/>
      <c r="B7" s="243"/>
      <c r="C7" s="244"/>
      <c r="D7" s="233">
        <v>2</v>
      </c>
      <c r="E7" s="221"/>
      <c r="F7" s="221"/>
      <c r="G7" s="229" t="s">
        <v>19</v>
      </c>
      <c r="H7" s="223"/>
      <c r="I7" s="223"/>
      <c r="J7" s="223"/>
      <c r="K7" s="41"/>
      <c r="L7" s="221">
        <v>1</v>
      </c>
      <c r="M7" s="221"/>
      <c r="N7" s="99" t="s">
        <v>20</v>
      </c>
      <c r="O7" s="221">
        <v>2</v>
      </c>
      <c r="P7" s="222"/>
      <c r="Q7" s="223" t="s">
        <v>367</v>
      </c>
      <c r="R7" s="223"/>
      <c r="S7" s="223"/>
      <c r="T7" s="223"/>
      <c r="U7" s="41"/>
      <c r="V7" s="221">
        <v>1</v>
      </c>
      <c r="W7" s="221"/>
      <c r="X7" s="99" t="s">
        <v>20</v>
      </c>
      <c r="Y7" s="221">
        <v>2</v>
      </c>
      <c r="Z7" s="221"/>
      <c r="AA7" s="229" t="s">
        <v>19</v>
      </c>
      <c r="AB7" s="223"/>
      <c r="AC7" s="223"/>
      <c r="AD7" s="223"/>
      <c r="AE7" s="41"/>
      <c r="AF7" s="221">
        <v>3</v>
      </c>
      <c r="AG7" s="221"/>
      <c r="AH7" s="99" t="s">
        <v>20</v>
      </c>
      <c r="AI7" s="221">
        <v>4</v>
      </c>
      <c r="AJ7" s="222"/>
      <c r="AK7" s="223" t="s">
        <v>367</v>
      </c>
      <c r="AL7" s="223"/>
      <c r="AM7" s="223"/>
      <c r="AN7" s="223"/>
      <c r="AO7" s="41"/>
      <c r="AP7" s="221">
        <v>3</v>
      </c>
      <c r="AQ7" s="221"/>
      <c r="AR7" s="99" t="s">
        <v>20</v>
      </c>
      <c r="AS7" s="221">
        <v>4</v>
      </c>
      <c r="AT7" s="221"/>
      <c r="AU7" s="229" t="s">
        <v>19</v>
      </c>
      <c r="AV7" s="223"/>
      <c r="AW7" s="223"/>
      <c r="AX7" s="223"/>
      <c r="AY7" s="41"/>
      <c r="AZ7" s="221">
        <v>5</v>
      </c>
      <c r="BA7" s="221"/>
      <c r="BB7" s="99" t="s">
        <v>20</v>
      </c>
      <c r="BC7" s="221">
        <v>6</v>
      </c>
      <c r="BD7" s="222"/>
      <c r="BE7" s="223" t="s">
        <v>367</v>
      </c>
      <c r="BF7" s="223"/>
      <c r="BG7" s="223"/>
      <c r="BH7" s="223"/>
      <c r="BI7" s="41"/>
      <c r="BJ7" s="221">
        <v>5</v>
      </c>
      <c r="BK7" s="221"/>
      <c r="BL7" s="99" t="s">
        <v>20</v>
      </c>
      <c r="BM7" s="221">
        <v>6</v>
      </c>
      <c r="BN7" s="224"/>
      <c r="BY7" s="7"/>
    </row>
    <row r="8" spans="1:66" ht="21.75" customHeight="1">
      <c r="A8" s="245"/>
      <c r="B8" s="246"/>
      <c r="C8" s="247"/>
      <c r="D8" s="257">
        <v>3</v>
      </c>
      <c r="E8" s="218"/>
      <c r="F8" s="218"/>
      <c r="G8" s="227" t="s">
        <v>365</v>
      </c>
      <c r="H8" s="228"/>
      <c r="I8" s="228"/>
      <c r="J8" s="228"/>
      <c r="K8" s="44"/>
      <c r="L8" s="218">
        <v>1</v>
      </c>
      <c r="M8" s="218"/>
      <c r="N8" s="101" t="s">
        <v>20</v>
      </c>
      <c r="O8" s="218">
        <v>2</v>
      </c>
      <c r="P8" s="220"/>
      <c r="Q8" s="228"/>
      <c r="R8" s="228"/>
      <c r="S8" s="228"/>
      <c r="T8" s="228"/>
      <c r="U8" s="44"/>
      <c r="V8" s="218"/>
      <c r="W8" s="218"/>
      <c r="X8" s="101"/>
      <c r="Y8" s="218"/>
      <c r="Z8" s="218"/>
      <c r="AA8" s="227" t="s">
        <v>365</v>
      </c>
      <c r="AB8" s="228"/>
      <c r="AC8" s="228"/>
      <c r="AD8" s="228"/>
      <c r="AE8" s="44"/>
      <c r="AF8" s="218">
        <v>3</v>
      </c>
      <c r="AG8" s="218"/>
      <c r="AH8" s="101" t="s">
        <v>20</v>
      </c>
      <c r="AI8" s="218">
        <v>4</v>
      </c>
      <c r="AJ8" s="220"/>
      <c r="AK8" s="228"/>
      <c r="AL8" s="228"/>
      <c r="AM8" s="228"/>
      <c r="AN8" s="228"/>
      <c r="AO8" s="44"/>
      <c r="AP8" s="218"/>
      <c r="AQ8" s="218"/>
      <c r="AR8" s="101"/>
      <c r="AS8" s="218"/>
      <c r="AT8" s="218"/>
      <c r="AU8" s="227" t="s">
        <v>365</v>
      </c>
      <c r="AV8" s="228"/>
      <c r="AW8" s="228"/>
      <c r="AX8" s="228"/>
      <c r="AY8" s="44"/>
      <c r="AZ8" s="218">
        <v>5</v>
      </c>
      <c r="BA8" s="218"/>
      <c r="BB8" s="101" t="s">
        <v>20</v>
      </c>
      <c r="BC8" s="218">
        <v>6</v>
      </c>
      <c r="BD8" s="220"/>
      <c r="BE8" s="228"/>
      <c r="BF8" s="228"/>
      <c r="BG8" s="228"/>
      <c r="BH8" s="228"/>
      <c r="BI8" s="44"/>
      <c r="BJ8" s="218"/>
      <c r="BK8" s="218"/>
      <c r="BL8" s="101"/>
      <c r="BM8" s="218"/>
      <c r="BN8" s="219"/>
    </row>
    <row r="9" spans="1:66" ht="21.75" customHeight="1">
      <c r="A9" s="242" t="s">
        <v>350</v>
      </c>
      <c r="B9" s="243"/>
      <c r="C9" s="244"/>
      <c r="D9" s="256">
        <v>4</v>
      </c>
      <c r="E9" s="253"/>
      <c r="F9" s="253"/>
      <c r="G9" s="237" t="s">
        <v>364</v>
      </c>
      <c r="H9" s="230"/>
      <c r="I9" s="230"/>
      <c r="J9" s="230"/>
      <c r="K9" s="47"/>
      <c r="L9" s="253">
        <v>1</v>
      </c>
      <c r="M9" s="253"/>
      <c r="N9" s="98" t="s">
        <v>20</v>
      </c>
      <c r="O9" s="253">
        <v>3</v>
      </c>
      <c r="P9" s="254"/>
      <c r="Q9" s="230" t="s">
        <v>366</v>
      </c>
      <c r="R9" s="230"/>
      <c r="S9" s="230"/>
      <c r="T9" s="230"/>
      <c r="U9" s="47"/>
      <c r="V9" s="253">
        <v>1</v>
      </c>
      <c r="W9" s="253"/>
      <c r="X9" s="98" t="s">
        <v>20</v>
      </c>
      <c r="Y9" s="253">
        <v>3</v>
      </c>
      <c r="Z9" s="253"/>
      <c r="AA9" s="237" t="s">
        <v>364</v>
      </c>
      <c r="AB9" s="230"/>
      <c r="AC9" s="230"/>
      <c r="AD9" s="230"/>
      <c r="AE9" s="47"/>
      <c r="AF9" s="253">
        <v>2</v>
      </c>
      <c r="AG9" s="253"/>
      <c r="AH9" s="98" t="s">
        <v>20</v>
      </c>
      <c r="AI9" s="253">
        <v>5</v>
      </c>
      <c r="AJ9" s="254"/>
      <c r="AK9" s="230" t="s">
        <v>366</v>
      </c>
      <c r="AL9" s="230"/>
      <c r="AM9" s="230"/>
      <c r="AN9" s="230"/>
      <c r="AO9" s="47"/>
      <c r="AP9" s="253">
        <v>2</v>
      </c>
      <c r="AQ9" s="253"/>
      <c r="AR9" s="98" t="s">
        <v>20</v>
      </c>
      <c r="AS9" s="253">
        <v>5</v>
      </c>
      <c r="AT9" s="253"/>
      <c r="AU9" s="237" t="s">
        <v>364</v>
      </c>
      <c r="AV9" s="230"/>
      <c r="AW9" s="230"/>
      <c r="AX9" s="230"/>
      <c r="AY9" s="47"/>
      <c r="AZ9" s="253">
        <v>4</v>
      </c>
      <c r="BA9" s="253"/>
      <c r="BB9" s="98" t="s">
        <v>20</v>
      </c>
      <c r="BC9" s="253">
        <v>6</v>
      </c>
      <c r="BD9" s="254"/>
      <c r="BE9" s="230" t="s">
        <v>366</v>
      </c>
      <c r="BF9" s="230"/>
      <c r="BG9" s="230"/>
      <c r="BH9" s="230"/>
      <c r="BI9" s="47"/>
      <c r="BJ9" s="253">
        <v>4</v>
      </c>
      <c r="BK9" s="253"/>
      <c r="BL9" s="98" t="s">
        <v>20</v>
      </c>
      <c r="BM9" s="253">
        <v>6</v>
      </c>
      <c r="BN9" s="255"/>
    </row>
    <row r="10" spans="1:66" ht="21.75" customHeight="1">
      <c r="A10" s="242"/>
      <c r="B10" s="243"/>
      <c r="C10" s="244"/>
      <c r="D10" s="233">
        <v>5</v>
      </c>
      <c r="E10" s="221"/>
      <c r="F10" s="221"/>
      <c r="G10" s="229" t="s">
        <v>19</v>
      </c>
      <c r="H10" s="223"/>
      <c r="I10" s="223"/>
      <c r="J10" s="223"/>
      <c r="K10" s="41"/>
      <c r="L10" s="221">
        <v>1</v>
      </c>
      <c r="M10" s="221"/>
      <c r="N10" s="99" t="s">
        <v>20</v>
      </c>
      <c r="O10" s="221">
        <v>3</v>
      </c>
      <c r="P10" s="222"/>
      <c r="Q10" s="223" t="s">
        <v>367</v>
      </c>
      <c r="R10" s="223"/>
      <c r="S10" s="223"/>
      <c r="T10" s="223"/>
      <c r="U10" s="41"/>
      <c r="V10" s="221">
        <v>1</v>
      </c>
      <c r="W10" s="221"/>
      <c r="X10" s="42" t="s">
        <v>20</v>
      </c>
      <c r="Y10" s="221">
        <v>3</v>
      </c>
      <c r="Z10" s="221"/>
      <c r="AA10" s="229" t="s">
        <v>19</v>
      </c>
      <c r="AB10" s="223"/>
      <c r="AC10" s="223"/>
      <c r="AD10" s="223"/>
      <c r="AE10" s="41"/>
      <c r="AF10" s="221">
        <v>2</v>
      </c>
      <c r="AG10" s="221"/>
      <c r="AH10" s="99" t="s">
        <v>20</v>
      </c>
      <c r="AI10" s="221">
        <v>5</v>
      </c>
      <c r="AJ10" s="222"/>
      <c r="AK10" s="223" t="s">
        <v>367</v>
      </c>
      <c r="AL10" s="223"/>
      <c r="AM10" s="223"/>
      <c r="AN10" s="223"/>
      <c r="AO10" s="41"/>
      <c r="AP10" s="221">
        <v>2</v>
      </c>
      <c r="AQ10" s="221"/>
      <c r="AR10" s="42" t="s">
        <v>20</v>
      </c>
      <c r="AS10" s="221">
        <v>5</v>
      </c>
      <c r="AT10" s="221"/>
      <c r="AU10" s="229" t="s">
        <v>19</v>
      </c>
      <c r="AV10" s="223"/>
      <c r="AW10" s="223"/>
      <c r="AX10" s="223"/>
      <c r="AY10" s="41"/>
      <c r="AZ10" s="221">
        <v>4</v>
      </c>
      <c r="BA10" s="221"/>
      <c r="BB10" s="99" t="s">
        <v>20</v>
      </c>
      <c r="BC10" s="221">
        <v>6</v>
      </c>
      <c r="BD10" s="222"/>
      <c r="BE10" s="223" t="s">
        <v>367</v>
      </c>
      <c r="BF10" s="223"/>
      <c r="BG10" s="223"/>
      <c r="BH10" s="223"/>
      <c r="BI10" s="41"/>
      <c r="BJ10" s="221">
        <v>4</v>
      </c>
      <c r="BK10" s="221"/>
      <c r="BL10" s="42" t="s">
        <v>20</v>
      </c>
      <c r="BM10" s="221">
        <v>6</v>
      </c>
      <c r="BN10" s="224"/>
    </row>
    <row r="11" spans="1:66" ht="21.75" customHeight="1">
      <c r="A11" s="242"/>
      <c r="B11" s="243"/>
      <c r="C11" s="244"/>
      <c r="D11" s="252">
        <v>6</v>
      </c>
      <c r="E11" s="235"/>
      <c r="F11" s="235"/>
      <c r="G11" s="227" t="s">
        <v>365</v>
      </c>
      <c r="H11" s="228"/>
      <c r="I11" s="228"/>
      <c r="J11" s="228"/>
      <c r="K11" s="43"/>
      <c r="L11" s="235">
        <v>1</v>
      </c>
      <c r="M11" s="235"/>
      <c r="N11" s="100" t="s">
        <v>20</v>
      </c>
      <c r="O11" s="235">
        <v>3</v>
      </c>
      <c r="P11" s="236"/>
      <c r="Q11" s="234"/>
      <c r="R11" s="234"/>
      <c r="S11" s="234"/>
      <c r="T11" s="234"/>
      <c r="U11" s="43"/>
      <c r="V11" s="235"/>
      <c r="W11" s="235"/>
      <c r="X11" s="30"/>
      <c r="Y11" s="235"/>
      <c r="Z11" s="235"/>
      <c r="AA11" s="227" t="s">
        <v>365</v>
      </c>
      <c r="AB11" s="228"/>
      <c r="AC11" s="228"/>
      <c r="AD11" s="228"/>
      <c r="AE11" s="43"/>
      <c r="AF11" s="235">
        <v>2</v>
      </c>
      <c r="AG11" s="235"/>
      <c r="AH11" s="100" t="s">
        <v>20</v>
      </c>
      <c r="AI11" s="235">
        <v>5</v>
      </c>
      <c r="AJ11" s="236"/>
      <c r="AK11" s="234"/>
      <c r="AL11" s="234"/>
      <c r="AM11" s="234"/>
      <c r="AN11" s="234"/>
      <c r="AO11" s="43"/>
      <c r="AP11" s="235"/>
      <c r="AQ11" s="235"/>
      <c r="AR11" s="30"/>
      <c r="AS11" s="235"/>
      <c r="AT11" s="235"/>
      <c r="AU11" s="227" t="s">
        <v>365</v>
      </c>
      <c r="AV11" s="228"/>
      <c r="AW11" s="228"/>
      <c r="AX11" s="228"/>
      <c r="AY11" s="43"/>
      <c r="AZ11" s="235">
        <v>4</v>
      </c>
      <c r="BA11" s="235"/>
      <c r="BB11" s="100" t="s">
        <v>20</v>
      </c>
      <c r="BC11" s="235">
        <v>6</v>
      </c>
      <c r="BD11" s="236"/>
      <c r="BE11" s="234"/>
      <c r="BF11" s="234"/>
      <c r="BG11" s="234"/>
      <c r="BH11" s="234"/>
      <c r="BI11" s="43"/>
      <c r="BJ11" s="235"/>
      <c r="BK11" s="235"/>
      <c r="BL11" s="30"/>
      <c r="BM11" s="235"/>
      <c r="BN11" s="251"/>
    </row>
    <row r="12" spans="1:66" ht="21.75" customHeight="1">
      <c r="A12" s="239" t="s">
        <v>351</v>
      </c>
      <c r="B12" s="240"/>
      <c r="C12" s="241"/>
      <c r="D12" s="248">
        <v>7</v>
      </c>
      <c r="E12" s="231"/>
      <c r="F12" s="231"/>
      <c r="G12" s="237" t="s">
        <v>364</v>
      </c>
      <c r="H12" s="230"/>
      <c r="I12" s="230"/>
      <c r="J12" s="230"/>
      <c r="K12" s="102"/>
      <c r="L12" s="231">
        <v>3</v>
      </c>
      <c r="M12" s="231"/>
      <c r="N12" s="103" t="s">
        <v>20</v>
      </c>
      <c r="O12" s="231">
        <v>5</v>
      </c>
      <c r="P12" s="238"/>
      <c r="Q12" s="230" t="s">
        <v>366</v>
      </c>
      <c r="R12" s="230"/>
      <c r="S12" s="230"/>
      <c r="T12" s="230"/>
      <c r="U12" s="102"/>
      <c r="V12" s="231">
        <v>3</v>
      </c>
      <c r="W12" s="231"/>
      <c r="X12" s="103" t="s">
        <v>20</v>
      </c>
      <c r="Y12" s="231">
        <v>5</v>
      </c>
      <c r="Z12" s="231"/>
      <c r="AA12" s="237" t="s">
        <v>364</v>
      </c>
      <c r="AB12" s="230"/>
      <c r="AC12" s="230"/>
      <c r="AD12" s="230"/>
      <c r="AE12" s="102"/>
      <c r="AF12" s="231">
        <v>2</v>
      </c>
      <c r="AG12" s="231"/>
      <c r="AH12" s="103" t="s">
        <v>20</v>
      </c>
      <c r="AI12" s="231">
        <v>6</v>
      </c>
      <c r="AJ12" s="238"/>
      <c r="AK12" s="230" t="s">
        <v>366</v>
      </c>
      <c r="AL12" s="230"/>
      <c r="AM12" s="230"/>
      <c r="AN12" s="230"/>
      <c r="AO12" s="102"/>
      <c r="AP12" s="231">
        <v>2</v>
      </c>
      <c r="AQ12" s="231"/>
      <c r="AR12" s="103" t="s">
        <v>20</v>
      </c>
      <c r="AS12" s="231">
        <v>6</v>
      </c>
      <c r="AT12" s="231"/>
      <c r="AU12" s="237" t="s">
        <v>364</v>
      </c>
      <c r="AV12" s="230"/>
      <c r="AW12" s="230"/>
      <c r="AX12" s="230"/>
      <c r="AY12" s="102"/>
      <c r="AZ12" s="231">
        <v>1</v>
      </c>
      <c r="BA12" s="231"/>
      <c r="BB12" s="103" t="s">
        <v>20</v>
      </c>
      <c r="BC12" s="231">
        <v>4</v>
      </c>
      <c r="BD12" s="238"/>
      <c r="BE12" s="230" t="s">
        <v>366</v>
      </c>
      <c r="BF12" s="230"/>
      <c r="BG12" s="230"/>
      <c r="BH12" s="230"/>
      <c r="BI12" s="102"/>
      <c r="BJ12" s="231">
        <v>1</v>
      </c>
      <c r="BK12" s="231"/>
      <c r="BL12" s="103" t="s">
        <v>20</v>
      </c>
      <c r="BM12" s="231">
        <v>4</v>
      </c>
      <c r="BN12" s="232"/>
    </row>
    <row r="13" spans="1:66" ht="21.75" customHeight="1">
      <c r="A13" s="242"/>
      <c r="B13" s="243"/>
      <c r="C13" s="244"/>
      <c r="D13" s="233">
        <v>8</v>
      </c>
      <c r="E13" s="221"/>
      <c r="F13" s="221"/>
      <c r="G13" s="229" t="s">
        <v>19</v>
      </c>
      <c r="H13" s="223"/>
      <c r="I13" s="223"/>
      <c r="J13" s="223"/>
      <c r="K13" s="41"/>
      <c r="L13" s="221">
        <v>3</v>
      </c>
      <c r="M13" s="221"/>
      <c r="N13" s="99" t="s">
        <v>20</v>
      </c>
      <c r="O13" s="221">
        <v>5</v>
      </c>
      <c r="P13" s="222"/>
      <c r="Q13" s="223" t="s">
        <v>367</v>
      </c>
      <c r="R13" s="223"/>
      <c r="S13" s="223"/>
      <c r="T13" s="223"/>
      <c r="U13" s="41"/>
      <c r="V13" s="221">
        <v>3</v>
      </c>
      <c r="W13" s="221"/>
      <c r="X13" s="99" t="s">
        <v>20</v>
      </c>
      <c r="Y13" s="221">
        <v>5</v>
      </c>
      <c r="Z13" s="221"/>
      <c r="AA13" s="229" t="s">
        <v>19</v>
      </c>
      <c r="AB13" s="223"/>
      <c r="AC13" s="223"/>
      <c r="AD13" s="223"/>
      <c r="AE13" s="41"/>
      <c r="AF13" s="221">
        <v>2</v>
      </c>
      <c r="AG13" s="221"/>
      <c r="AH13" s="99" t="s">
        <v>20</v>
      </c>
      <c r="AI13" s="221">
        <v>6</v>
      </c>
      <c r="AJ13" s="222"/>
      <c r="AK13" s="223" t="s">
        <v>367</v>
      </c>
      <c r="AL13" s="223"/>
      <c r="AM13" s="223"/>
      <c r="AN13" s="223"/>
      <c r="AO13" s="41"/>
      <c r="AP13" s="221">
        <v>2</v>
      </c>
      <c r="AQ13" s="221"/>
      <c r="AR13" s="99" t="s">
        <v>20</v>
      </c>
      <c r="AS13" s="221">
        <v>6</v>
      </c>
      <c r="AT13" s="221"/>
      <c r="AU13" s="229" t="s">
        <v>19</v>
      </c>
      <c r="AV13" s="223"/>
      <c r="AW13" s="223"/>
      <c r="AX13" s="223"/>
      <c r="AY13" s="41"/>
      <c r="AZ13" s="221">
        <v>1</v>
      </c>
      <c r="BA13" s="221"/>
      <c r="BB13" s="99" t="s">
        <v>20</v>
      </c>
      <c r="BC13" s="221">
        <v>4</v>
      </c>
      <c r="BD13" s="222"/>
      <c r="BE13" s="223" t="s">
        <v>367</v>
      </c>
      <c r="BF13" s="223"/>
      <c r="BG13" s="223"/>
      <c r="BH13" s="223"/>
      <c r="BI13" s="41"/>
      <c r="BJ13" s="221">
        <v>1</v>
      </c>
      <c r="BK13" s="221"/>
      <c r="BL13" s="99" t="s">
        <v>20</v>
      </c>
      <c r="BM13" s="221">
        <v>4</v>
      </c>
      <c r="BN13" s="224"/>
    </row>
    <row r="14" spans="1:66" ht="21.75" customHeight="1">
      <c r="A14" s="245"/>
      <c r="B14" s="246"/>
      <c r="C14" s="247"/>
      <c r="D14" s="257">
        <v>9</v>
      </c>
      <c r="E14" s="218"/>
      <c r="F14" s="218"/>
      <c r="G14" s="227" t="s">
        <v>365</v>
      </c>
      <c r="H14" s="228"/>
      <c r="I14" s="228"/>
      <c r="J14" s="228"/>
      <c r="K14" s="44"/>
      <c r="L14" s="218">
        <v>3</v>
      </c>
      <c r="M14" s="218"/>
      <c r="N14" s="101" t="s">
        <v>20</v>
      </c>
      <c r="O14" s="218">
        <v>5</v>
      </c>
      <c r="P14" s="220"/>
      <c r="Q14" s="228"/>
      <c r="R14" s="228"/>
      <c r="S14" s="228"/>
      <c r="T14" s="228"/>
      <c r="U14" s="44"/>
      <c r="V14" s="218"/>
      <c r="W14" s="218"/>
      <c r="X14" s="101"/>
      <c r="Y14" s="218"/>
      <c r="Z14" s="218"/>
      <c r="AA14" s="227" t="s">
        <v>365</v>
      </c>
      <c r="AB14" s="228"/>
      <c r="AC14" s="228"/>
      <c r="AD14" s="228"/>
      <c r="AE14" s="44"/>
      <c r="AF14" s="218">
        <v>2</v>
      </c>
      <c r="AG14" s="218"/>
      <c r="AH14" s="101" t="s">
        <v>20</v>
      </c>
      <c r="AI14" s="218">
        <v>6</v>
      </c>
      <c r="AJ14" s="220"/>
      <c r="AK14" s="228"/>
      <c r="AL14" s="228"/>
      <c r="AM14" s="228"/>
      <c r="AN14" s="228"/>
      <c r="AO14" s="44"/>
      <c r="AP14" s="218"/>
      <c r="AQ14" s="218"/>
      <c r="AR14" s="101"/>
      <c r="AS14" s="218"/>
      <c r="AT14" s="218"/>
      <c r="AU14" s="227" t="s">
        <v>365</v>
      </c>
      <c r="AV14" s="228"/>
      <c r="AW14" s="228"/>
      <c r="AX14" s="228"/>
      <c r="AY14" s="44"/>
      <c r="AZ14" s="218">
        <v>1</v>
      </c>
      <c r="BA14" s="218"/>
      <c r="BB14" s="101" t="s">
        <v>20</v>
      </c>
      <c r="BC14" s="218">
        <v>4</v>
      </c>
      <c r="BD14" s="220"/>
      <c r="BE14" s="228"/>
      <c r="BF14" s="228"/>
      <c r="BG14" s="228"/>
      <c r="BH14" s="228"/>
      <c r="BI14" s="44"/>
      <c r="BJ14" s="218"/>
      <c r="BK14" s="218"/>
      <c r="BL14" s="101"/>
      <c r="BM14" s="218"/>
      <c r="BN14" s="219"/>
    </row>
    <row r="15" spans="1:66" ht="21.75" customHeight="1">
      <c r="A15" s="242" t="s">
        <v>352</v>
      </c>
      <c r="B15" s="243"/>
      <c r="C15" s="244"/>
      <c r="D15" s="256">
        <v>10</v>
      </c>
      <c r="E15" s="253"/>
      <c r="F15" s="253"/>
      <c r="G15" s="237" t="s">
        <v>364</v>
      </c>
      <c r="H15" s="230"/>
      <c r="I15" s="230"/>
      <c r="J15" s="230"/>
      <c r="K15" s="47"/>
      <c r="L15" s="253">
        <v>3</v>
      </c>
      <c r="M15" s="253"/>
      <c r="N15" s="98" t="s">
        <v>20</v>
      </c>
      <c r="O15" s="253">
        <v>6</v>
      </c>
      <c r="P15" s="254"/>
      <c r="Q15" s="230" t="s">
        <v>366</v>
      </c>
      <c r="R15" s="230"/>
      <c r="S15" s="230"/>
      <c r="T15" s="230"/>
      <c r="U15" s="47"/>
      <c r="V15" s="253">
        <v>3</v>
      </c>
      <c r="W15" s="253"/>
      <c r="X15" s="98" t="s">
        <v>20</v>
      </c>
      <c r="Y15" s="253">
        <v>6</v>
      </c>
      <c r="Z15" s="253"/>
      <c r="AA15" s="237" t="s">
        <v>364</v>
      </c>
      <c r="AB15" s="230"/>
      <c r="AC15" s="230"/>
      <c r="AD15" s="230"/>
      <c r="AE15" s="47"/>
      <c r="AF15" s="253">
        <v>2</v>
      </c>
      <c r="AG15" s="253"/>
      <c r="AH15" s="98" t="s">
        <v>20</v>
      </c>
      <c r="AI15" s="253">
        <v>4</v>
      </c>
      <c r="AJ15" s="254"/>
      <c r="AK15" s="230" t="s">
        <v>366</v>
      </c>
      <c r="AL15" s="230"/>
      <c r="AM15" s="230"/>
      <c r="AN15" s="230"/>
      <c r="AO15" s="47"/>
      <c r="AP15" s="253">
        <v>2</v>
      </c>
      <c r="AQ15" s="253"/>
      <c r="AR15" s="98" t="s">
        <v>20</v>
      </c>
      <c r="AS15" s="253">
        <v>4</v>
      </c>
      <c r="AT15" s="253"/>
      <c r="AU15" s="237" t="s">
        <v>364</v>
      </c>
      <c r="AV15" s="230"/>
      <c r="AW15" s="230"/>
      <c r="AX15" s="230"/>
      <c r="AY15" s="47"/>
      <c r="AZ15" s="253">
        <v>1</v>
      </c>
      <c r="BA15" s="253"/>
      <c r="BB15" s="98" t="s">
        <v>20</v>
      </c>
      <c r="BC15" s="253">
        <v>5</v>
      </c>
      <c r="BD15" s="254"/>
      <c r="BE15" s="230" t="s">
        <v>366</v>
      </c>
      <c r="BF15" s="230"/>
      <c r="BG15" s="230"/>
      <c r="BH15" s="230"/>
      <c r="BI15" s="47"/>
      <c r="BJ15" s="253">
        <v>1</v>
      </c>
      <c r="BK15" s="253"/>
      <c r="BL15" s="98" t="s">
        <v>20</v>
      </c>
      <c r="BM15" s="253">
        <v>5</v>
      </c>
      <c r="BN15" s="255"/>
    </row>
    <row r="16" spans="1:66" ht="21.75" customHeight="1">
      <c r="A16" s="242"/>
      <c r="B16" s="243"/>
      <c r="C16" s="244"/>
      <c r="D16" s="233">
        <v>11</v>
      </c>
      <c r="E16" s="221"/>
      <c r="F16" s="221"/>
      <c r="G16" s="229" t="s">
        <v>19</v>
      </c>
      <c r="H16" s="223"/>
      <c r="I16" s="223"/>
      <c r="J16" s="223"/>
      <c r="K16" s="41"/>
      <c r="L16" s="221">
        <v>3</v>
      </c>
      <c r="M16" s="221"/>
      <c r="N16" s="99" t="s">
        <v>20</v>
      </c>
      <c r="O16" s="221">
        <v>6</v>
      </c>
      <c r="P16" s="222"/>
      <c r="Q16" s="223" t="s">
        <v>367</v>
      </c>
      <c r="R16" s="223"/>
      <c r="S16" s="223"/>
      <c r="T16" s="223"/>
      <c r="U16" s="41"/>
      <c r="V16" s="221">
        <v>3</v>
      </c>
      <c r="W16" s="221"/>
      <c r="X16" s="42" t="s">
        <v>20</v>
      </c>
      <c r="Y16" s="221">
        <v>6</v>
      </c>
      <c r="Z16" s="221"/>
      <c r="AA16" s="229" t="s">
        <v>19</v>
      </c>
      <c r="AB16" s="223"/>
      <c r="AC16" s="223"/>
      <c r="AD16" s="223"/>
      <c r="AE16" s="41"/>
      <c r="AF16" s="221">
        <v>2</v>
      </c>
      <c r="AG16" s="221"/>
      <c r="AH16" s="99" t="s">
        <v>20</v>
      </c>
      <c r="AI16" s="221">
        <v>4</v>
      </c>
      <c r="AJ16" s="222"/>
      <c r="AK16" s="223" t="s">
        <v>367</v>
      </c>
      <c r="AL16" s="223"/>
      <c r="AM16" s="223"/>
      <c r="AN16" s="223"/>
      <c r="AO16" s="41"/>
      <c r="AP16" s="221">
        <v>2</v>
      </c>
      <c r="AQ16" s="221"/>
      <c r="AR16" s="42" t="s">
        <v>20</v>
      </c>
      <c r="AS16" s="221">
        <v>4</v>
      </c>
      <c r="AT16" s="221"/>
      <c r="AU16" s="229" t="s">
        <v>19</v>
      </c>
      <c r="AV16" s="223"/>
      <c r="AW16" s="223"/>
      <c r="AX16" s="223"/>
      <c r="AY16" s="41"/>
      <c r="AZ16" s="221">
        <v>1</v>
      </c>
      <c r="BA16" s="221"/>
      <c r="BB16" s="99" t="s">
        <v>20</v>
      </c>
      <c r="BC16" s="221">
        <v>5</v>
      </c>
      <c r="BD16" s="222"/>
      <c r="BE16" s="223" t="s">
        <v>367</v>
      </c>
      <c r="BF16" s="223"/>
      <c r="BG16" s="223"/>
      <c r="BH16" s="223"/>
      <c r="BI16" s="41"/>
      <c r="BJ16" s="221">
        <v>1</v>
      </c>
      <c r="BK16" s="221"/>
      <c r="BL16" s="42" t="s">
        <v>20</v>
      </c>
      <c r="BM16" s="221">
        <v>5</v>
      </c>
      <c r="BN16" s="224"/>
    </row>
    <row r="17" spans="1:66" ht="21.75" customHeight="1">
      <c r="A17" s="242"/>
      <c r="B17" s="243"/>
      <c r="C17" s="244"/>
      <c r="D17" s="252">
        <v>12</v>
      </c>
      <c r="E17" s="235"/>
      <c r="F17" s="235"/>
      <c r="G17" s="227" t="s">
        <v>365</v>
      </c>
      <c r="H17" s="228"/>
      <c r="I17" s="228"/>
      <c r="J17" s="228"/>
      <c r="K17" s="43"/>
      <c r="L17" s="235">
        <v>3</v>
      </c>
      <c r="M17" s="235"/>
      <c r="N17" s="100" t="s">
        <v>20</v>
      </c>
      <c r="O17" s="235">
        <v>6</v>
      </c>
      <c r="P17" s="236"/>
      <c r="Q17" s="234"/>
      <c r="R17" s="234"/>
      <c r="S17" s="234"/>
      <c r="T17" s="234"/>
      <c r="U17" s="43"/>
      <c r="V17" s="235"/>
      <c r="W17" s="235"/>
      <c r="X17" s="30"/>
      <c r="Y17" s="235"/>
      <c r="Z17" s="235"/>
      <c r="AA17" s="227" t="s">
        <v>365</v>
      </c>
      <c r="AB17" s="228"/>
      <c r="AC17" s="228"/>
      <c r="AD17" s="228"/>
      <c r="AE17" s="43"/>
      <c r="AF17" s="235">
        <v>2</v>
      </c>
      <c r="AG17" s="235"/>
      <c r="AH17" s="100" t="s">
        <v>20</v>
      </c>
      <c r="AI17" s="235">
        <v>4</v>
      </c>
      <c r="AJ17" s="236"/>
      <c r="AK17" s="234"/>
      <c r="AL17" s="234"/>
      <c r="AM17" s="234"/>
      <c r="AN17" s="234"/>
      <c r="AO17" s="43"/>
      <c r="AP17" s="235"/>
      <c r="AQ17" s="235"/>
      <c r="AR17" s="30"/>
      <c r="AS17" s="235"/>
      <c r="AT17" s="235"/>
      <c r="AU17" s="227" t="s">
        <v>365</v>
      </c>
      <c r="AV17" s="228"/>
      <c r="AW17" s="228"/>
      <c r="AX17" s="228"/>
      <c r="AY17" s="43"/>
      <c r="AZ17" s="235">
        <v>1</v>
      </c>
      <c r="BA17" s="235"/>
      <c r="BB17" s="100" t="s">
        <v>20</v>
      </c>
      <c r="BC17" s="235">
        <v>5</v>
      </c>
      <c r="BD17" s="236"/>
      <c r="BE17" s="234"/>
      <c r="BF17" s="234"/>
      <c r="BG17" s="234"/>
      <c r="BH17" s="234"/>
      <c r="BI17" s="43"/>
      <c r="BJ17" s="235"/>
      <c r="BK17" s="235"/>
      <c r="BL17" s="30"/>
      <c r="BM17" s="235"/>
      <c r="BN17" s="251"/>
    </row>
    <row r="18" spans="1:66" ht="21.75" customHeight="1">
      <c r="A18" s="239" t="s">
        <v>353</v>
      </c>
      <c r="B18" s="240"/>
      <c r="C18" s="241"/>
      <c r="D18" s="248">
        <v>13</v>
      </c>
      <c r="E18" s="231"/>
      <c r="F18" s="231"/>
      <c r="G18" s="237" t="s">
        <v>364</v>
      </c>
      <c r="H18" s="230"/>
      <c r="I18" s="230"/>
      <c r="J18" s="230"/>
      <c r="K18" s="102"/>
      <c r="L18" s="231">
        <v>2</v>
      </c>
      <c r="M18" s="231"/>
      <c r="N18" s="103" t="s">
        <v>20</v>
      </c>
      <c r="O18" s="231">
        <v>3</v>
      </c>
      <c r="P18" s="238"/>
      <c r="Q18" s="230" t="s">
        <v>366</v>
      </c>
      <c r="R18" s="230"/>
      <c r="S18" s="230"/>
      <c r="T18" s="230"/>
      <c r="U18" s="102"/>
      <c r="V18" s="231">
        <v>2</v>
      </c>
      <c r="W18" s="231"/>
      <c r="X18" s="103" t="s">
        <v>20</v>
      </c>
      <c r="Y18" s="231">
        <v>3</v>
      </c>
      <c r="Z18" s="231"/>
      <c r="AA18" s="237" t="s">
        <v>364</v>
      </c>
      <c r="AB18" s="230"/>
      <c r="AC18" s="230"/>
      <c r="AD18" s="230"/>
      <c r="AE18" s="102"/>
      <c r="AF18" s="231">
        <v>4</v>
      </c>
      <c r="AG18" s="231"/>
      <c r="AH18" s="103" t="s">
        <v>20</v>
      </c>
      <c r="AI18" s="231">
        <v>5</v>
      </c>
      <c r="AJ18" s="238"/>
      <c r="AK18" s="230" t="s">
        <v>366</v>
      </c>
      <c r="AL18" s="230"/>
      <c r="AM18" s="230"/>
      <c r="AN18" s="230"/>
      <c r="AO18" s="102"/>
      <c r="AP18" s="231">
        <v>4</v>
      </c>
      <c r="AQ18" s="231"/>
      <c r="AR18" s="103" t="s">
        <v>20</v>
      </c>
      <c r="AS18" s="231">
        <v>5</v>
      </c>
      <c r="AT18" s="231"/>
      <c r="AU18" s="237" t="s">
        <v>364</v>
      </c>
      <c r="AV18" s="230"/>
      <c r="AW18" s="230"/>
      <c r="AX18" s="230"/>
      <c r="AY18" s="102"/>
      <c r="AZ18" s="231">
        <v>1</v>
      </c>
      <c r="BA18" s="231"/>
      <c r="BB18" s="103" t="s">
        <v>20</v>
      </c>
      <c r="BC18" s="231">
        <v>6</v>
      </c>
      <c r="BD18" s="238"/>
      <c r="BE18" s="230" t="s">
        <v>366</v>
      </c>
      <c r="BF18" s="230"/>
      <c r="BG18" s="230"/>
      <c r="BH18" s="230"/>
      <c r="BI18" s="102"/>
      <c r="BJ18" s="231">
        <v>1</v>
      </c>
      <c r="BK18" s="231"/>
      <c r="BL18" s="103" t="s">
        <v>20</v>
      </c>
      <c r="BM18" s="231">
        <v>6</v>
      </c>
      <c r="BN18" s="232"/>
    </row>
    <row r="19" spans="1:66" ht="21.75" customHeight="1">
      <c r="A19" s="242"/>
      <c r="B19" s="243"/>
      <c r="C19" s="244"/>
      <c r="D19" s="233">
        <v>14</v>
      </c>
      <c r="E19" s="221"/>
      <c r="F19" s="221"/>
      <c r="G19" s="229" t="s">
        <v>19</v>
      </c>
      <c r="H19" s="223"/>
      <c r="I19" s="223"/>
      <c r="J19" s="223"/>
      <c r="K19" s="41"/>
      <c r="L19" s="221">
        <v>2</v>
      </c>
      <c r="M19" s="221"/>
      <c r="N19" s="99" t="s">
        <v>20</v>
      </c>
      <c r="O19" s="221">
        <v>3</v>
      </c>
      <c r="P19" s="222"/>
      <c r="Q19" s="223" t="s">
        <v>367</v>
      </c>
      <c r="R19" s="223"/>
      <c r="S19" s="223"/>
      <c r="T19" s="223"/>
      <c r="U19" s="41"/>
      <c r="V19" s="221">
        <v>2</v>
      </c>
      <c r="W19" s="221"/>
      <c r="X19" s="99" t="s">
        <v>20</v>
      </c>
      <c r="Y19" s="221">
        <v>3</v>
      </c>
      <c r="Z19" s="221"/>
      <c r="AA19" s="229" t="s">
        <v>19</v>
      </c>
      <c r="AB19" s="223"/>
      <c r="AC19" s="223"/>
      <c r="AD19" s="223"/>
      <c r="AE19" s="41"/>
      <c r="AF19" s="221">
        <v>4</v>
      </c>
      <c r="AG19" s="221"/>
      <c r="AH19" s="99" t="s">
        <v>20</v>
      </c>
      <c r="AI19" s="221">
        <v>5</v>
      </c>
      <c r="AJ19" s="222"/>
      <c r="AK19" s="223" t="s">
        <v>367</v>
      </c>
      <c r="AL19" s="223"/>
      <c r="AM19" s="223"/>
      <c r="AN19" s="223"/>
      <c r="AO19" s="41"/>
      <c r="AP19" s="221">
        <v>4</v>
      </c>
      <c r="AQ19" s="221"/>
      <c r="AR19" s="99" t="s">
        <v>20</v>
      </c>
      <c r="AS19" s="221">
        <v>5</v>
      </c>
      <c r="AT19" s="221"/>
      <c r="AU19" s="229" t="s">
        <v>19</v>
      </c>
      <c r="AV19" s="223"/>
      <c r="AW19" s="223"/>
      <c r="AX19" s="223"/>
      <c r="AY19" s="41"/>
      <c r="AZ19" s="221">
        <v>1</v>
      </c>
      <c r="BA19" s="221"/>
      <c r="BB19" s="99" t="s">
        <v>20</v>
      </c>
      <c r="BC19" s="221">
        <v>6</v>
      </c>
      <c r="BD19" s="222"/>
      <c r="BE19" s="223" t="s">
        <v>367</v>
      </c>
      <c r="BF19" s="223"/>
      <c r="BG19" s="223"/>
      <c r="BH19" s="223"/>
      <c r="BI19" s="41"/>
      <c r="BJ19" s="221">
        <v>1</v>
      </c>
      <c r="BK19" s="221"/>
      <c r="BL19" s="99" t="s">
        <v>20</v>
      </c>
      <c r="BM19" s="221">
        <v>6</v>
      </c>
      <c r="BN19" s="224"/>
    </row>
    <row r="20" spans="1:66" ht="21.75" customHeight="1">
      <c r="A20" s="245"/>
      <c r="B20" s="246"/>
      <c r="C20" s="247"/>
      <c r="D20" s="257">
        <v>15</v>
      </c>
      <c r="E20" s="218"/>
      <c r="F20" s="218"/>
      <c r="G20" s="227" t="s">
        <v>365</v>
      </c>
      <c r="H20" s="228"/>
      <c r="I20" s="228"/>
      <c r="J20" s="228"/>
      <c r="K20" s="44"/>
      <c r="L20" s="218">
        <v>2</v>
      </c>
      <c r="M20" s="218"/>
      <c r="N20" s="101" t="s">
        <v>20</v>
      </c>
      <c r="O20" s="218">
        <v>3</v>
      </c>
      <c r="P20" s="220"/>
      <c r="Q20" s="228"/>
      <c r="R20" s="228"/>
      <c r="S20" s="228"/>
      <c r="T20" s="228"/>
      <c r="U20" s="44"/>
      <c r="V20" s="218"/>
      <c r="W20" s="218"/>
      <c r="X20" s="101"/>
      <c r="Y20" s="218"/>
      <c r="Z20" s="218"/>
      <c r="AA20" s="227" t="s">
        <v>365</v>
      </c>
      <c r="AB20" s="228"/>
      <c r="AC20" s="228"/>
      <c r="AD20" s="228"/>
      <c r="AE20" s="44"/>
      <c r="AF20" s="218">
        <v>4</v>
      </c>
      <c r="AG20" s="218"/>
      <c r="AH20" s="101" t="s">
        <v>20</v>
      </c>
      <c r="AI20" s="218">
        <v>5</v>
      </c>
      <c r="AJ20" s="220"/>
      <c r="AK20" s="228"/>
      <c r="AL20" s="228"/>
      <c r="AM20" s="228"/>
      <c r="AN20" s="228"/>
      <c r="AO20" s="44"/>
      <c r="AP20" s="218"/>
      <c r="AQ20" s="218"/>
      <c r="AR20" s="101"/>
      <c r="AS20" s="218"/>
      <c r="AT20" s="218"/>
      <c r="AU20" s="227" t="s">
        <v>365</v>
      </c>
      <c r="AV20" s="228"/>
      <c r="AW20" s="228"/>
      <c r="AX20" s="228"/>
      <c r="AY20" s="44"/>
      <c r="AZ20" s="218">
        <v>1</v>
      </c>
      <c r="BA20" s="218"/>
      <c r="BB20" s="101" t="s">
        <v>20</v>
      </c>
      <c r="BC20" s="218">
        <v>6</v>
      </c>
      <c r="BD20" s="220"/>
      <c r="BE20" s="228"/>
      <c r="BF20" s="228"/>
      <c r="BG20" s="228"/>
      <c r="BH20" s="228"/>
      <c r="BI20" s="44"/>
      <c r="BJ20" s="218"/>
      <c r="BK20" s="218"/>
      <c r="BL20" s="101"/>
      <c r="BM20" s="218"/>
      <c r="BN20" s="219"/>
    </row>
    <row r="21" spans="1:66" ht="21.75" customHeight="1">
      <c r="A21" s="29"/>
      <c r="B21" s="29"/>
      <c r="C21" s="29"/>
      <c r="D21" s="29"/>
      <c r="E21" s="29"/>
      <c r="F21" s="29"/>
      <c r="G21" s="29"/>
      <c r="H21" s="29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</row>
    <row r="22" spans="1:66" ht="21.75" customHeight="1">
      <c r="A22" s="258" t="s">
        <v>26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8"/>
      <c r="BB22" s="258"/>
      <c r="BC22" s="258"/>
      <c r="BD22" s="258"/>
      <c r="BE22" s="258"/>
      <c r="BF22" s="258"/>
      <c r="BG22" s="258"/>
      <c r="BH22" s="258"/>
      <c r="BI22" s="258"/>
      <c r="BJ22" s="258"/>
      <c r="BK22" s="258"/>
      <c r="BL22" s="258"/>
      <c r="BM22" s="258"/>
      <c r="BN22" s="258"/>
    </row>
    <row r="23" spans="1:66" ht="19.5" customHeight="1">
      <c r="A23" s="259" t="s">
        <v>21</v>
      </c>
      <c r="B23" s="260"/>
      <c r="C23" s="260"/>
      <c r="D23" s="260"/>
      <c r="E23" s="260"/>
      <c r="F23" s="260"/>
      <c r="G23" s="259">
        <v>1</v>
      </c>
      <c r="H23" s="260"/>
      <c r="I23" s="260"/>
      <c r="J23" s="260" t="s">
        <v>60</v>
      </c>
      <c r="K23" s="260"/>
      <c r="L23" s="260"/>
      <c r="M23" s="260"/>
      <c r="N23" s="260"/>
      <c r="O23" s="260"/>
      <c r="P23" s="261"/>
      <c r="Q23" s="259">
        <v>2</v>
      </c>
      <c r="R23" s="260"/>
      <c r="S23" s="260"/>
      <c r="T23" s="260" t="s">
        <v>61</v>
      </c>
      <c r="U23" s="260"/>
      <c r="V23" s="260"/>
      <c r="W23" s="260"/>
      <c r="X23" s="260"/>
      <c r="Y23" s="260"/>
      <c r="Z23" s="261"/>
      <c r="AA23" s="259">
        <v>3</v>
      </c>
      <c r="AB23" s="260"/>
      <c r="AC23" s="260"/>
      <c r="AD23" s="260" t="s">
        <v>62</v>
      </c>
      <c r="AE23" s="260"/>
      <c r="AF23" s="260"/>
      <c r="AG23" s="260"/>
      <c r="AH23" s="260"/>
      <c r="AI23" s="260"/>
      <c r="AJ23" s="261"/>
      <c r="AK23" s="259">
        <v>4</v>
      </c>
      <c r="AL23" s="260"/>
      <c r="AM23" s="260"/>
      <c r="AN23" s="260" t="s">
        <v>53</v>
      </c>
      <c r="AO23" s="260"/>
      <c r="AP23" s="260"/>
      <c r="AQ23" s="260"/>
      <c r="AR23" s="260"/>
      <c r="AS23" s="260"/>
      <c r="AT23" s="261"/>
      <c r="AU23" s="259">
        <v>5</v>
      </c>
      <c r="AV23" s="260"/>
      <c r="AW23" s="260"/>
      <c r="AX23" s="260" t="s">
        <v>63</v>
      </c>
      <c r="AY23" s="260"/>
      <c r="AZ23" s="260"/>
      <c r="BA23" s="260"/>
      <c r="BB23" s="260"/>
      <c r="BC23" s="260"/>
      <c r="BD23" s="261"/>
      <c r="BE23" s="259">
        <v>6</v>
      </c>
      <c r="BF23" s="260"/>
      <c r="BG23" s="260"/>
      <c r="BH23" s="260" t="s">
        <v>54</v>
      </c>
      <c r="BI23" s="260"/>
      <c r="BJ23" s="260"/>
      <c r="BK23" s="260"/>
      <c r="BL23" s="260"/>
      <c r="BM23" s="260"/>
      <c r="BN23" s="261"/>
    </row>
    <row r="24" spans="1:66" ht="7.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32"/>
      <c r="BI24" s="32"/>
      <c r="BJ24" s="32"/>
      <c r="BK24" s="32"/>
      <c r="BL24" s="32"/>
      <c r="BM24" s="32"/>
      <c r="BN24" s="30"/>
    </row>
    <row r="25" spans="1:66" ht="15.75" customHeight="1">
      <c r="A25" s="48"/>
      <c r="B25" s="46"/>
      <c r="C25" s="46"/>
      <c r="D25" s="46"/>
      <c r="E25" s="46"/>
      <c r="F25" s="45"/>
      <c r="G25" s="225" t="s">
        <v>121</v>
      </c>
      <c r="H25" s="215"/>
      <c r="I25" s="215"/>
      <c r="J25" s="215"/>
      <c r="K25" s="215"/>
      <c r="L25" s="215"/>
      <c r="M25" s="215"/>
      <c r="N25" s="215"/>
      <c r="O25" s="215"/>
      <c r="P25" s="215"/>
      <c r="Q25" s="226" t="s">
        <v>122</v>
      </c>
      <c r="R25" s="215"/>
      <c r="S25" s="215"/>
      <c r="T25" s="215"/>
      <c r="U25" s="215"/>
      <c r="V25" s="215"/>
      <c r="W25" s="215"/>
      <c r="X25" s="215"/>
      <c r="Y25" s="215"/>
      <c r="Z25" s="217"/>
      <c r="AA25" s="225" t="s">
        <v>123</v>
      </c>
      <c r="AB25" s="215"/>
      <c r="AC25" s="215"/>
      <c r="AD25" s="215"/>
      <c r="AE25" s="215"/>
      <c r="AF25" s="215"/>
      <c r="AG25" s="215"/>
      <c r="AH25" s="215"/>
      <c r="AI25" s="215"/>
      <c r="AJ25" s="216"/>
      <c r="AK25" s="215" t="s">
        <v>124</v>
      </c>
      <c r="AL25" s="215"/>
      <c r="AM25" s="215"/>
      <c r="AN25" s="215"/>
      <c r="AO25" s="215"/>
      <c r="AP25" s="215"/>
      <c r="AQ25" s="215"/>
      <c r="AR25" s="215"/>
      <c r="AS25" s="215"/>
      <c r="AT25" s="217"/>
      <c r="AU25" s="215" t="s">
        <v>125</v>
      </c>
      <c r="AV25" s="215"/>
      <c r="AW25" s="215"/>
      <c r="AX25" s="215"/>
      <c r="AY25" s="215"/>
      <c r="AZ25" s="215"/>
      <c r="BA25" s="215"/>
      <c r="BB25" s="215"/>
      <c r="BC25" s="215"/>
      <c r="BD25" s="216"/>
      <c r="BE25" s="215" t="s">
        <v>126</v>
      </c>
      <c r="BF25" s="215"/>
      <c r="BG25" s="215"/>
      <c r="BH25" s="215"/>
      <c r="BI25" s="215"/>
      <c r="BJ25" s="215"/>
      <c r="BK25" s="215"/>
      <c r="BL25" s="215"/>
      <c r="BM25" s="215"/>
      <c r="BN25" s="217"/>
    </row>
    <row r="26" spans="1:66" ht="21.75" customHeight="1">
      <c r="A26" s="239" t="s">
        <v>349</v>
      </c>
      <c r="B26" s="240"/>
      <c r="C26" s="241"/>
      <c r="D26" s="248">
        <v>1</v>
      </c>
      <c r="E26" s="231"/>
      <c r="F26" s="231"/>
      <c r="G26" s="237" t="s">
        <v>364</v>
      </c>
      <c r="H26" s="230"/>
      <c r="I26" s="230"/>
      <c r="J26" s="230"/>
      <c r="K26" s="102"/>
      <c r="L26" s="231">
        <v>1</v>
      </c>
      <c r="M26" s="231"/>
      <c r="N26" s="116" t="s">
        <v>20</v>
      </c>
      <c r="O26" s="231">
        <v>2</v>
      </c>
      <c r="P26" s="238"/>
      <c r="Q26" s="230" t="s">
        <v>366</v>
      </c>
      <c r="R26" s="230"/>
      <c r="S26" s="230"/>
      <c r="T26" s="230"/>
      <c r="U26" s="102"/>
      <c r="V26" s="231">
        <v>1</v>
      </c>
      <c r="W26" s="231"/>
      <c r="X26" s="116" t="s">
        <v>20</v>
      </c>
      <c r="Y26" s="231">
        <v>2</v>
      </c>
      <c r="Z26" s="231"/>
      <c r="AA26" s="237" t="s">
        <v>364</v>
      </c>
      <c r="AB26" s="230"/>
      <c r="AC26" s="230"/>
      <c r="AD26" s="230"/>
      <c r="AE26" s="102"/>
      <c r="AF26" s="231">
        <v>3</v>
      </c>
      <c r="AG26" s="231"/>
      <c r="AH26" s="116" t="s">
        <v>20</v>
      </c>
      <c r="AI26" s="231">
        <v>4</v>
      </c>
      <c r="AJ26" s="238"/>
      <c r="AK26" s="230" t="s">
        <v>366</v>
      </c>
      <c r="AL26" s="230"/>
      <c r="AM26" s="230"/>
      <c r="AN26" s="230"/>
      <c r="AO26" s="102"/>
      <c r="AP26" s="231">
        <v>3</v>
      </c>
      <c r="AQ26" s="231"/>
      <c r="AR26" s="116" t="s">
        <v>20</v>
      </c>
      <c r="AS26" s="231">
        <v>4</v>
      </c>
      <c r="AT26" s="231"/>
      <c r="AU26" s="237" t="s">
        <v>364</v>
      </c>
      <c r="AV26" s="230"/>
      <c r="AW26" s="230"/>
      <c r="AX26" s="230"/>
      <c r="AY26" s="102"/>
      <c r="AZ26" s="231">
        <v>5</v>
      </c>
      <c r="BA26" s="231"/>
      <c r="BB26" s="116" t="s">
        <v>20</v>
      </c>
      <c r="BC26" s="231">
        <v>6</v>
      </c>
      <c r="BD26" s="238"/>
      <c r="BE26" s="230" t="s">
        <v>366</v>
      </c>
      <c r="BF26" s="230"/>
      <c r="BG26" s="230"/>
      <c r="BH26" s="230"/>
      <c r="BI26" s="102"/>
      <c r="BJ26" s="231">
        <v>5</v>
      </c>
      <c r="BK26" s="231"/>
      <c r="BL26" s="116" t="s">
        <v>20</v>
      </c>
      <c r="BM26" s="231">
        <v>6</v>
      </c>
      <c r="BN26" s="232"/>
    </row>
    <row r="27" spans="1:66" ht="21.75" customHeight="1">
      <c r="A27" s="242"/>
      <c r="B27" s="243"/>
      <c r="C27" s="244"/>
      <c r="D27" s="233">
        <v>2</v>
      </c>
      <c r="E27" s="221"/>
      <c r="F27" s="221"/>
      <c r="G27" s="229" t="s">
        <v>19</v>
      </c>
      <c r="H27" s="223"/>
      <c r="I27" s="223"/>
      <c r="J27" s="223"/>
      <c r="K27" s="41"/>
      <c r="L27" s="221">
        <v>1</v>
      </c>
      <c r="M27" s="221"/>
      <c r="N27" s="117" t="s">
        <v>20</v>
      </c>
      <c r="O27" s="221">
        <v>2</v>
      </c>
      <c r="P27" s="222"/>
      <c r="Q27" s="223" t="s">
        <v>367</v>
      </c>
      <c r="R27" s="223"/>
      <c r="S27" s="223"/>
      <c r="T27" s="223"/>
      <c r="U27" s="41"/>
      <c r="V27" s="221">
        <v>1</v>
      </c>
      <c r="W27" s="221"/>
      <c r="X27" s="117" t="s">
        <v>20</v>
      </c>
      <c r="Y27" s="221">
        <v>2</v>
      </c>
      <c r="Z27" s="221"/>
      <c r="AA27" s="229" t="s">
        <v>19</v>
      </c>
      <c r="AB27" s="223"/>
      <c r="AC27" s="223"/>
      <c r="AD27" s="223"/>
      <c r="AE27" s="41"/>
      <c r="AF27" s="221">
        <v>3</v>
      </c>
      <c r="AG27" s="221"/>
      <c r="AH27" s="117" t="s">
        <v>20</v>
      </c>
      <c r="AI27" s="221">
        <v>4</v>
      </c>
      <c r="AJ27" s="222"/>
      <c r="AK27" s="223" t="s">
        <v>367</v>
      </c>
      <c r="AL27" s="223"/>
      <c r="AM27" s="223"/>
      <c r="AN27" s="223"/>
      <c r="AO27" s="41"/>
      <c r="AP27" s="221">
        <v>3</v>
      </c>
      <c r="AQ27" s="221"/>
      <c r="AR27" s="117" t="s">
        <v>20</v>
      </c>
      <c r="AS27" s="221">
        <v>4</v>
      </c>
      <c r="AT27" s="221"/>
      <c r="AU27" s="229" t="s">
        <v>19</v>
      </c>
      <c r="AV27" s="223"/>
      <c r="AW27" s="223"/>
      <c r="AX27" s="223"/>
      <c r="AY27" s="41"/>
      <c r="AZ27" s="221">
        <v>5</v>
      </c>
      <c r="BA27" s="221"/>
      <c r="BB27" s="117" t="s">
        <v>20</v>
      </c>
      <c r="BC27" s="221">
        <v>6</v>
      </c>
      <c r="BD27" s="222"/>
      <c r="BE27" s="223" t="s">
        <v>367</v>
      </c>
      <c r="BF27" s="223"/>
      <c r="BG27" s="223"/>
      <c r="BH27" s="223"/>
      <c r="BI27" s="41"/>
      <c r="BJ27" s="221">
        <v>5</v>
      </c>
      <c r="BK27" s="221"/>
      <c r="BL27" s="117" t="s">
        <v>20</v>
      </c>
      <c r="BM27" s="221">
        <v>6</v>
      </c>
      <c r="BN27" s="224"/>
    </row>
    <row r="28" spans="1:66" ht="21.75" customHeight="1">
      <c r="A28" s="245"/>
      <c r="B28" s="246"/>
      <c r="C28" s="247"/>
      <c r="D28" s="257">
        <v>3</v>
      </c>
      <c r="E28" s="218"/>
      <c r="F28" s="218"/>
      <c r="G28" s="227" t="s">
        <v>365</v>
      </c>
      <c r="H28" s="228"/>
      <c r="I28" s="228"/>
      <c r="J28" s="228"/>
      <c r="K28" s="44"/>
      <c r="L28" s="218">
        <v>1</v>
      </c>
      <c r="M28" s="218"/>
      <c r="N28" s="118" t="s">
        <v>20</v>
      </c>
      <c r="O28" s="218">
        <v>2</v>
      </c>
      <c r="P28" s="220"/>
      <c r="Q28" s="228"/>
      <c r="R28" s="228"/>
      <c r="S28" s="228"/>
      <c r="T28" s="228"/>
      <c r="U28" s="44"/>
      <c r="V28" s="218"/>
      <c r="W28" s="218"/>
      <c r="X28" s="118"/>
      <c r="Y28" s="218"/>
      <c r="Z28" s="218"/>
      <c r="AA28" s="227" t="s">
        <v>365</v>
      </c>
      <c r="AB28" s="228"/>
      <c r="AC28" s="228"/>
      <c r="AD28" s="228"/>
      <c r="AE28" s="44"/>
      <c r="AF28" s="218">
        <v>3</v>
      </c>
      <c r="AG28" s="218"/>
      <c r="AH28" s="118" t="s">
        <v>20</v>
      </c>
      <c r="AI28" s="218">
        <v>4</v>
      </c>
      <c r="AJ28" s="220"/>
      <c r="AK28" s="228"/>
      <c r="AL28" s="228"/>
      <c r="AM28" s="228"/>
      <c r="AN28" s="228"/>
      <c r="AO28" s="44"/>
      <c r="AP28" s="218"/>
      <c r="AQ28" s="218"/>
      <c r="AR28" s="118"/>
      <c r="AS28" s="218"/>
      <c r="AT28" s="218"/>
      <c r="AU28" s="227" t="s">
        <v>365</v>
      </c>
      <c r="AV28" s="228"/>
      <c r="AW28" s="228"/>
      <c r="AX28" s="228"/>
      <c r="AY28" s="44"/>
      <c r="AZ28" s="218">
        <v>5</v>
      </c>
      <c r="BA28" s="218"/>
      <c r="BB28" s="118" t="s">
        <v>20</v>
      </c>
      <c r="BC28" s="218">
        <v>6</v>
      </c>
      <c r="BD28" s="220"/>
      <c r="BE28" s="228"/>
      <c r="BF28" s="228"/>
      <c r="BG28" s="228"/>
      <c r="BH28" s="228"/>
      <c r="BI28" s="44"/>
      <c r="BJ28" s="218"/>
      <c r="BK28" s="218"/>
      <c r="BL28" s="118"/>
      <c r="BM28" s="218"/>
      <c r="BN28" s="219"/>
    </row>
    <row r="29" spans="1:66" ht="21.75" customHeight="1">
      <c r="A29" s="242" t="s">
        <v>350</v>
      </c>
      <c r="B29" s="243"/>
      <c r="C29" s="244"/>
      <c r="D29" s="256">
        <v>4</v>
      </c>
      <c r="E29" s="253"/>
      <c r="F29" s="253"/>
      <c r="G29" s="237" t="s">
        <v>364</v>
      </c>
      <c r="H29" s="230"/>
      <c r="I29" s="230"/>
      <c r="J29" s="230"/>
      <c r="K29" s="47"/>
      <c r="L29" s="253">
        <v>1</v>
      </c>
      <c r="M29" s="253"/>
      <c r="N29" s="119" t="s">
        <v>20</v>
      </c>
      <c r="O29" s="253">
        <v>3</v>
      </c>
      <c r="P29" s="254"/>
      <c r="Q29" s="230" t="s">
        <v>366</v>
      </c>
      <c r="R29" s="230"/>
      <c r="S29" s="230"/>
      <c r="T29" s="230"/>
      <c r="U29" s="47"/>
      <c r="V29" s="253">
        <v>1</v>
      </c>
      <c r="W29" s="253"/>
      <c r="X29" s="119" t="s">
        <v>20</v>
      </c>
      <c r="Y29" s="253">
        <v>3</v>
      </c>
      <c r="Z29" s="253"/>
      <c r="AA29" s="237" t="s">
        <v>364</v>
      </c>
      <c r="AB29" s="230"/>
      <c r="AC29" s="230"/>
      <c r="AD29" s="230"/>
      <c r="AE29" s="47"/>
      <c r="AF29" s="253">
        <v>2</v>
      </c>
      <c r="AG29" s="253"/>
      <c r="AH29" s="119" t="s">
        <v>20</v>
      </c>
      <c r="AI29" s="253">
        <v>5</v>
      </c>
      <c r="AJ29" s="254"/>
      <c r="AK29" s="230" t="s">
        <v>366</v>
      </c>
      <c r="AL29" s="230"/>
      <c r="AM29" s="230"/>
      <c r="AN29" s="230"/>
      <c r="AO29" s="47"/>
      <c r="AP29" s="253">
        <v>2</v>
      </c>
      <c r="AQ29" s="253"/>
      <c r="AR29" s="119" t="s">
        <v>20</v>
      </c>
      <c r="AS29" s="253">
        <v>5</v>
      </c>
      <c r="AT29" s="253"/>
      <c r="AU29" s="237" t="s">
        <v>364</v>
      </c>
      <c r="AV29" s="230"/>
      <c r="AW29" s="230"/>
      <c r="AX29" s="230"/>
      <c r="AY29" s="47"/>
      <c r="AZ29" s="253">
        <v>4</v>
      </c>
      <c r="BA29" s="253"/>
      <c r="BB29" s="119" t="s">
        <v>20</v>
      </c>
      <c r="BC29" s="253">
        <v>6</v>
      </c>
      <c r="BD29" s="254"/>
      <c r="BE29" s="230" t="s">
        <v>366</v>
      </c>
      <c r="BF29" s="230"/>
      <c r="BG29" s="230"/>
      <c r="BH29" s="230"/>
      <c r="BI29" s="47"/>
      <c r="BJ29" s="253">
        <v>4</v>
      </c>
      <c r="BK29" s="253"/>
      <c r="BL29" s="119" t="s">
        <v>20</v>
      </c>
      <c r="BM29" s="253">
        <v>6</v>
      </c>
      <c r="BN29" s="255"/>
    </row>
    <row r="30" spans="1:66" ht="21.75" customHeight="1">
      <c r="A30" s="242"/>
      <c r="B30" s="243"/>
      <c r="C30" s="244"/>
      <c r="D30" s="233">
        <v>5</v>
      </c>
      <c r="E30" s="221"/>
      <c r="F30" s="221"/>
      <c r="G30" s="229" t="s">
        <v>19</v>
      </c>
      <c r="H30" s="223"/>
      <c r="I30" s="223"/>
      <c r="J30" s="223"/>
      <c r="K30" s="41"/>
      <c r="L30" s="221">
        <v>1</v>
      </c>
      <c r="M30" s="221"/>
      <c r="N30" s="117" t="s">
        <v>20</v>
      </c>
      <c r="O30" s="221">
        <v>3</v>
      </c>
      <c r="P30" s="222"/>
      <c r="Q30" s="223" t="s">
        <v>367</v>
      </c>
      <c r="R30" s="223"/>
      <c r="S30" s="223"/>
      <c r="T30" s="223"/>
      <c r="U30" s="41"/>
      <c r="V30" s="221">
        <v>1</v>
      </c>
      <c r="W30" s="221"/>
      <c r="X30" s="117" t="s">
        <v>20</v>
      </c>
      <c r="Y30" s="221">
        <v>3</v>
      </c>
      <c r="Z30" s="221"/>
      <c r="AA30" s="229" t="s">
        <v>19</v>
      </c>
      <c r="AB30" s="223"/>
      <c r="AC30" s="223"/>
      <c r="AD30" s="223"/>
      <c r="AE30" s="41"/>
      <c r="AF30" s="221">
        <v>2</v>
      </c>
      <c r="AG30" s="221"/>
      <c r="AH30" s="117" t="s">
        <v>20</v>
      </c>
      <c r="AI30" s="221">
        <v>5</v>
      </c>
      <c r="AJ30" s="222"/>
      <c r="AK30" s="223" t="s">
        <v>367</v>
      </c>
      <c r="AL30" s="223"/>
      <c r="AM30" s="223"/>
      <c r="AN30" s="223"/>
      <c r="AO30" s="41"/>
      <c r="AP30" s="221">
        <v>2</v>
      </c>
      <c r="AQ30" s="221"/>
      <c r="AR30" s="117" t="s">
        <v>20</v>
      </c>
      <c r="AS30" s="221">
        <v>5</v>
      </c>
      <c r="AT30" s="221"/>
      <c r="AU30" s="229" t="s">
        <v>19</v>
      </c>
      <c r="AV30" s="223"/>
      <c r="AW30" s="223"/>
      <c r="AX30" s="223"/>
      <c r="AY30" s="41"/>
      <c r="AZ30" s="221">
        <v>4</v>
      </c>
      <c r="BA30" s="221"/>
      <c r="BB30" s="117" t="s">
        <v>20</v>
      </c>
      <c r="BC30" s="221">
        <v>6</v>
      </c>
      <c r="BD30" s="222"/>
      <c r="BE30" s="223" t="s">
        <v>367</v>
      </c>
      <c r="BF30" s="223"/>
      <c r="BG30" s="223"/>
      <c r="BH30" s="223"/>
      <c r="BI30" s="41"/>
      <c r="BJ30" s="221">
        <v>4</v>
      </c>
      <c r="BK30" s="221"/>
      <c r="BL30" s="117" t="s">
        <v>20</v>
      </c>
      <c r="BM30" s="221">
        <v>6</v>
      </c>
      <c r="BN30" s="224"/>
    </row>
    <row r="31" spans="1:66" ht="21.75" customHeight="1">
      <c r="A31" s="242"/>
      <c r="B31" s="243"/>
      <c r="C31" s="244"/>
      <c r="D31" s="252">
        <v>6</v>
      </c>
      <c r="E31" s="235"/>
      <c r="F31" s="235"/>
      <c r="G31" s="227" t="s">
        <v>365</v>
      </c>
      <c r="H31" s="228"/>
      <c r="I31" s="228"/>
      <c r="J31" s="228"/>
      <c r="K31" s="43"/>
      <c r="L31" s="235">
        <v>1</v>
      </c>
      <c r="M31" s="235"/>
      <c r="N31" s="120" t="s">
        <v>20</v>
      </c>
      <c r="O31" s="235">
        <v>3</v>
      </c>
      <c r="P31" s="236"/>
      <c r="Q31" s="234"/>
      <c r="R31" s="234"/>
      <c r="S31" s="234"/>
      <c r="T31" s="234"/>
      <c r="U31" s="43"/>
      <c r="V31" s="235"/>
      <c r="W31" s="235"/>
      <c r="X31" s="120"/>
      <c r="Y31" s="235"/>
      <c r="Z31" s="235"/>
      <c r="AA31" s="227" t="s">
        <v>365</v>
      </c>
      <c r="AB31" s="228"/>
      <c r="AC31" s="228"/>
      <c r="AD31" s="228"/>
      <c r="AE31" s="43"/>
      <c r="AF31" s="235">
        <v>2</v>
      </c>
      <c r="AG31" s="235"/>
      <c r="AH31" s="120" t="s">
        <v>20</v>
      </c>
      <c r="AI31" s="235">
        <v>5</v>
      </c>
      <c r="AJ31" s="236"/>
      <c r="AK31" s="234"/>
      <c r="AL31" s="234"/>
      <c r="AM31" s="234"/>
      <c r="AN31" s="234"/>
      <c r="AO31" s="43"/>
      <c r="AP31" s="235"/>
      <c r="AQ31" s="235"/>
      <c r="AR31" s="120"/>
      <c r="AS31" s="235"/>
      <c r="AT31" s="235"/>
      <c r="AU31" s="227" t="s">
        <v>365</v>
      </c>
      <c r="AV31" s="228"/>
      <c r="AW31" s="228"/>
      <c r="AX31" s="228"/>
      <c r="AY31" s="43"/>
      <c r="AZ31" s="235">
        <v>4</v>
      </c>
      <c r="BA31" s="235"/>
      <c r="BB31" s="120" t="s">
        <v>20</v>
      </c>
      <c r="BC31" s="235">
        <v>6</v>
      </c>
      <c r="BD31" s="236"/>
      <c r="BE31" s="234"/>
      <c r="BF31" s="234"/>
      <c r="BG31" s="234"/>
      <c r="BH31" s="234"/>
      <c r="BI31" s="43"/>
      <c r="BJ31" s="235"/>
      <c r="BK31" s="235"/>
      <c r="BL31" s="120"/>
      <c r="BM31" s="235"/>
      <c r="BN31" s="251"/>
    </row>
    <row r="32" spans="1:66" ht="21.75" customHeight="1">
      <c r="A32" s="239" t="s">
        <v>351</v>
      </c>
      <c r="B32" s="240"/>
      <c r="C32" s="241"/>
      <c r="D32" s="248">
        <v>7</v>
      </c>
      <c r="E32" s="231"/>
      <c r="F32" s="231"/>
      <c r="G32" s="237" t="s">
        <v>364</v>
      </c>
      <c r="H32" s="230"/>
      <c r="I32" s="230"/>
      <c r="J32" s="230"/>
      <c r="K32" s="102"/>
      <c r="L32" s="231">
        <v>3</v>
      </c>
      <c r="M32" s="231"/>
      <c r="N32" s="116" t="s">
        <v>20</v>
      </c>
      <c r="O32" s="231">
        <v>5</v>
      </c>
      <c r="P32" s="238"/>
      <c r="Q32" s="230" t="s">
        <v>366</v>
      </c>
      <c r="R32" s="230"/>
      <c r="S32" s="230"/>
      <c r="T32" s="230"/>
      <c r="U32" s="102"/>
      <c r="V32" s="231">
        <v>3</v>
      </c>
      <c r="W32" s="231"/>
      <c r="X32" s="116" t="s">
        <v>20</v>
      </c>
      <c r="Y32" s="231">
        <v>5</v>
      </c>
      <c r="Z32" s="231"/>
      <c r="AA32" s="237" t="s">
        <v>364</v>
      </c>
      <c r="AB32" s="230"/>
      <c r="AC32" s="230"/>
      <c r="AD32" s="230"/>
      <c r="AE32" s="102"/>
      <c r="AF32" s="231">
        <v>2</v>
      </c>
      <c r="AG32" s="231"/>
      <c r="AH32" s="116" t="s">
        <v>20</v>
      </c>
      <c r="AI32" s="231">
        <v>6</v>
      </c>
      <c r="AJ32" s="238"/>
      <c r="AK32" s="230" t="s">
        <v>366</v>
      </c>
      <c r="AL32" s="230"/>
      <c r="AM32" s="230"/>
      <c r="AN32" s="230"/>
      <c r="AO32" s="102"/>
      <c r="AP32" s="231">
        <v>2</v>
      </c>
      <c r="AQ32" s="231"/>
      <c r="AR32" s="116" t="s">
        <v>20</v>
      </c>
      <c r="AS32" s="231">
        <v>6</v>
      </c>
      <c r="AT32" s="231"/>
      <c r="AU32" s="237" t="s">
        <v>364</v>
      </c>
      <c r="AV32" s="230"/>
      <c r="AW32" s="230"/>
      <c r="AX32" s="230"/>
      <c r="AY32" s="102"/>
      <c r="AZ32" s="231">
        <v>1</v>
      </c>
      <c r="BA32" s="231"/>
      <c r="BB32" s="116" t="s">
        <v>20</v>
      </c>
      <c r="BC32" s="231">
        <v>4</v>
      </c>
      <c r="BD32" s="238"/>
      <c r="BE32" s="230" t="s">
        <v>366</v>
      </c>
      <c r="BF32" s="230"/>
      <c r="BG32" s="230"/>
      <c r="BH32" s="230"/>
      <c r="BI32" s="102"/>
      <c r="BJ32" s="231">
        <v>1</v>
      </c>
      <c r="BK32" s="231"/>
      <c r="BL32" s="116" t="s">
        <v>20</v>
      </c>
      <c r="BM32" s="231">
        <v>4</v>
      </c>
      <c r="BN32" s="232"/>
    </row>
    <row r="33" spans="1:66" ht="21.75" customHeight="1">
      <c r="A33" s="242"/>
      <c r="B33" s="243"/>
      <c r="C33" s="244"/>
      <c r="D33" s="233">
        <v>8</v>
      </c>
      <c r="E33" s="221"/>
      <c r="F33" s="221"/>
      <c r="G33" s="229" t="s">
        <v>19</v>
      </c>
      <c r="H33" s="223"/>
      <c r="I33" s="223"/>
      <c r="J33" s="223"/>
      <c r="K33" s="41"/>
      <c r="L33" s="221">
        <v>3</v>
      </c>
      <c r="M33" s="221"/>
      <c r="N33" s="117" t="s">
        <v>20</v>
      </c>
      <c r="O33" s="221">
        <v>5</v>
      </c>
      <c r="P33" s="222"/>
      <c r="Q33" s="223" t="s">
        <v>367</v>
      </c>
      <c r="R33" s="223"/>
      <c r="S33" s="223"/>
      <c r="T33" s="223"/>
      <c r="U33" s="41"/>
      <c r="V33" s="221">
        <v>3</v>
      </c>
      <c r="W33" s="221"/>
      <c r="X33" s="117" t="s">
        <v>20</v>
      </c>
      <c r="Y33" s="221">
        <v>5</v>
      </c>
      <c r="Z33" s="221"/>
      <c r="AA33" s="229" t="s">
        <v>19</v>
      </c>
      <c r="AB33" s="223"/>
      <c r="AC33" s="223"/>
      <c r="AD33" s="223"/>
      <c r="AE33" s="41"/>
      <c r="AF33" s="221">
        <v>2</v>
      </c>
      <c r="AG33" s="221"/>
      <c r="AH33" s="117" t="s">
        <v>20</v>
      </c>
      <c r="AI33" s="221">
        <v>6</v>
      </c>
      <c r="AJ33" s="222"/>
      <c r="AK33" s="223" t="s">
        <v>367</v>
      </c>
      <c r="AL33" s="223"/>
      <c r="AM33" s="223"/>
      <c r="AN33" s="223"/>
      <c r="AO33" s="41"/>
      <c r="AP33" s="221">
        <v>2</v>
      </c>
      <c r="AQ33" s="221"/>
      <c r="AR33" s="117" t="s">
        <v>20</v>
      </c>
      <c r="AS33" s="221">
        <v>6</v>
      </c>
      <c r="AT33" s="221"/>
      <c r="AU33" s="229" t="s">
        <v>19</v>
      </c>
      <c r="AV33" s="223"/>
      <c r="AW33" s="223"/>
      <c r="AX33" s="223"/>
      <c r="AY33" s="41"/>
      <c r="AZ33" s="221">
        <v>1</v>
      </c>
      <c r="BA33" s="221"/>
      <c r="BB33" s="117" t="s">
        <v>20</v>
      </c>
      <c r="BC33" s="221">
        <v>4</v>
      </c>
      <c r="BD33" s="222"/>
      <c r="BE33" s="223" t="s">
        <v>367</v>
      </c>
      <c r="BF33" s="223"/>
      <c r="BG33" s="223"/>
      <c r="BH33" s="223"/>
      <c r="BI33" s="41"/>
      <c r="BJ33" s="221">
        <v>1</v>
      </c>
      <c r="BK33" s="221"/>
      <c r="BL33" s="117" t="s">
        <v>20</v>
      </c>
      <c r="BM33" s="221">
        <v>4</v>
      </c>
      <c r="BN33" s="224"/>
    </row>
    <row r="34" spans="1:66" ht="21.75" customHeight="1">
      <c r="A34" s="245"/>
      <c r="B34" s="246"/>
      <c r="C34" s="247"/>
      <c r="D34" s="257">
        <v>9</v>
      </c>
      <c r="E34" s="218"/>
      <c r="F34" s="218"/>
      <c r="G34" s="227" t="s">
        <v>365</v>
      </c>
      <c r="H34" s="228"/>
      <c r="I34" s="228"/>
      <c r="J34" s="228"/>
      <c r="K34" s="44"/>
      <c r="L34" s="218">
        <v>3</v>
      </c>
      <c r="M34" s="218"/>
      <c r="N34" s="118" t="s">
        <v>20</v>
      </c>
      <c r="O34" s="218">
        <v>5</v>
      </c>
      <c r="P34" s="220"/>
      <c r="Q34" s="228"/>
      <c r="R34" s="228"/>
      <c r="S34" s="228"/>
      <c r="T34" s="228"/>
      <c r="U34" s="44"/>
      <c r="V34" s="218"/>
      <c r="W34" s="218"/>
      <c r="X34" s="118"/>
      <c r="Y34" s="218"/>
      <c r="Z34" s="218"/>
      <c r="AA34" s="227" t="s">
        <v>365</v>
      </c>
      <c r="AB34" s="228"/>
      <c r="AC34" s="228"/>
      <c r="AD34" s="228"/>
      <c r="AE34" s="44"/>
      <c r="AF34" s="218">
        <v>2</v>
      </c>
      <c r="AG34" s="218"/>
      <c r="AH34" s="118" t="s">
        <v>20</v>
      </c>
      <c r="AI34" s="218">
        <v>6</v>
      </c>
      <c r="AJ34" s="220"/>
      <c r="AK34" s="228"/>
      <c r="AL34" s="228"/>
      <c r="AM34" s="228"/>
      <c r="AN34" s="228"/>
      <c r="AO34" s="44"/>
      <c r="AP34" s="218"/>
      <c r="AQ34" s="218"/>
      <c r="AR34" s="118"/>
      <c r="AS34" s="218"/>
      <c r="AT34" s="218"/>
      <c r="AU34" s="227" t="s">
        <v>365</v>
      </c>
      <c r="AV34" s="228"/>
      <c r="AW34" s="228"/>
      <c r="AX34" s="228"/>
      <c r="AY34" s="44"/>
      <c r="AZ34" s="218">
        <v>1</v>
      </c>
      <c r="BA34" s="218"/>
      <c r="BB34" s="118" t="s">
        <v>20</v>
      </c>
      <c r="BC34" s="218">
        <v>4</v>
      </c>
      <c r="BD34" s="220"/>
      <c r="BE34" s="228"/>
      <c r="BF34" s="228"/>
      <c r="BG34" s="228"/>
      <c r="BH34" s="228"/>
      <c r="BI34" s="44"/>
      <c r="BJ34" s="218"/>
      <c r="BK34" s="218"/>
      <c r="BL34" s="118"/>
      <c r="BM34" s="218"/>
      <c r="BN34" s="219"/>
    </row>
    <row r="35" spans="1:66" ht="21.75" customHeight="1">
      <c r="A35" s="242" t="s">
        <v>352</v>
      </c>
      <c r="B35" s="243"/>
      <c r="C35" s="244"/>
      <c r="D35" s="256">
        <v>10</v>
      </c>
      <c r="E35" s="253"/>
      <c r="F35" s="253"/>
      <c r="G35" s="237" t="s">
        <v>364</v>
      </c>
      <c r="H35" s="230"/>
      <c r="I35" s="230"/>
      <c r="J35" s="230"/>
      <c r="K35" s="47"/>
      <c r="L35" s="253">
        <v>3</v>
      </c>
      <c r="M35" s="253"/>
      <c r="N35" s="119" t="s">
        <v>20</v>
      </c>
      <c r="O35" s="253">
        <v>6</v>
      </c>
      <c r="P35" s="254"/>
      <c r="Q35" s="230" t="s">
        <v>366</v>
      </c>
      <c r="R35" s="230"/>
      <c r="S35" s="230"/>
      <c r="T35" s="230"/>
      <c r="U35" s="47"/>
      <c r="V35" s="253">
        <v>3</v>
      </c>
      <c r="W35" s="253"/>
      <c r="X35" s="119" t="s">
        <v>20</v>
      </c>
      <c r="Y35" s="253">
        <v>6</v>
      </c>
      <c r="Z35" s="253"/>
      <c r="AA35" s="237" t="s">
        <v>364</v>
      </c>
      <c r="AB35" s="230"/>
      <c r="AC35" s="230"/>
      <c r="AD35" s="230"/>
      <c r="AE35" s="47"/>
      <c r="AF35" s="253">
        <v>2</v>
      </c>
      <c r="AG35" s="253"/>
      <c r="AH35" s="119" t="s">
        <v>20</v>
      </c>
      <c r="AI35" s="253">
        <v>4</v>
      </c>
      <c r="AJ35" s="254"/>
      <c r="AK35" s="230" t="s">
        <v>366</v>
      </c>
      <c r="AL35" s="230"/>
      <c r="AM35" s="230"/>
      <c r="AN35" s="230"/>
      <c r="AO35" s="47"/>
      <c r="AP35" s="253">
        <v>2</v>
      </c>
      <c r="AQ35" s="253"/>
      <c r="AR35" s="119" t="s">
        <v>20</v>
      </c>
      <c r="AS35" s="253">
        <v>4</v>
      </c>
      <c r="AT35" s="253"/>
      <c r="AU35" s="237" t="s">
        <v>364</v>
      </c>
      <c r="AV35" s="230"/>
      <c r="AW35" s="230"/>
      <c r="AX35" s="230"/>
      <c r="AY35" s="47"/>
      <c r="AZ35" s="253">
        <v>1</v>
      </c>
      <c r="BA35" s="253"/>
      <c r="BB35" s="119" t="s">
        <v>20</v>
      </c>
      <c r="BC35" s="253">
        <v>5</v>
      </c>
      <c r="BD35" s="254"/>
      <c r="BE35" s="230" t="s">
        <v>366</v>
      </c>
      <c r="BF35" s="230"/>
      <c r="BG35" s="230"/>
      <c r="BH35" s="230"/>
      <c r="BI35" s="47"/>
      <c r="BJ35" s="253">
        <v>1</v>
      </c>
      <c r="BK35" s="253"/>
      <c r="BL35" s="119" t="s">
        <v>20</v>
      </c>
      <c r="BM35" s="253">
        <v>5</v>
      </c>
      <c r="BN35" s="255"/>
    </row>
    <row r="36" spans="1:66" ht="21.75" customHeight="1">
      <c r="A36" s="242"/>
      <c r="B36" s="243"/>
      <c r="C36" s="244"/>
      <c r="D36" s="233">
        <v>11</v>
      </c>
      <c r="E36" s="221"/>
      <c r="F36" s="221"/>
      <c r="G36" s="229" t="s">
        <v>19</v>
      </c>
      <c r="H36" s="223"/>
      <c r="I36" s="223"/>
      <c r="J36" s="223"/>
      <c r="K36" s="41"/>
      <c r="L36" s="221">
        <v>3</v>
      </c>
      <c r="M36" s="221"/>
      <c r="N36" s="117" t="s">
        <v>20</v>
      </c>
      <c r="O36" s="221">
        <v>6</v>
      </c>
      <c r="P36" s="222"/>
      <c r="Q36" s="223" t="s">
        <v>367</v>
      </c>
      <c r="R36" s="223"/>
      <c r="S36" s="223"/>
      <c r="T36" s="223"/>
      <c r="U36" s="41"/>
      <c r="V36" s="221">
        <v>3</v>
      </c>
      <c r="W36" s="221"/>
      <c r="X36" s="117" t="s">
        <v>20</v>
      </c>
      <c r="Y36" s="221">
        <v>6</v>
      </c>
      <c r="Z36" s="221"/>
      <c r="AA36" s="229" t="s">
        <v>19</v>
      </c>
      <c r="AB36" s="223"/>
      <c r="AC36" s="223"/>
      <c r="AD36" s="223"/>
      <c r="AE36" s="41"/>
      <c r="AF36" s="221">
        <v>2</v>
      </c>
      <c r="AG36" s="221"/>
      <c r="AH36" s="117" t="s">
        <v>20</v>
      </c>
      <c r="AI36" s="221">
        <v>4</v>
      </c>
      <c r="AJ36" s="222"/>
      <c r="AK36" s="223" t="s">
        <v>367</v>
      </c>
      <c r="AL36" s="223"/>
      <c r="AM36" s="223"/>
      <c r="AN36" s="223"/>
      <c r="AO36" s="41"/>
      <c r="AP36" s="221">
        <v>2</v>
      </c>
      <c r="AQ36" s="221"/>
      <c r="AR36" s="117" t="s">
        <v>20</v>
      </c>
      <c r="AS36" s="221">
        <v>4</v>
      </c>
      <c r="AT36" s="221"/>
      <c r="AU36" s="229" t="s">
        <v>19</v>
      </c>
      <c r="AV36" s="223"/>
      <c r="AW36" s="223"/>
      <c r="AX36" s="223"/>
      <c r="AY36" s="41"/>
      <c r="AZ36" s="221">
        <v>1</v>
      </c>
      <c r="BA36" s="221"/>
      <c r="BB36" s="117" t="s">
        <v>20</v>
      </c>
      <c r="BC36" s="221">
        <v>5</v>
      </c>
      <c r="BD36" s="222"/>
      <c r="BE36" s="223" t="s">
        <v>367</v>
      </c>
      <c r="BF36" s="223"/>
      <c r="BG36" s="223"/>
      <c r="BH36" s="223"/>
      <c r="BI36" s="41"/>
      <c r="BJ36" s="221">
        <v>1</v>
      </c>
      <c r="BK36" s="221"/>
      <c r="BL36" s="117" t="s">
        <v>20</v>
      </c>
      <c r="BM36" s="221">
        <v>5</v>
      </c>
      <c r="BN36" s="224"/>
    </row>
    <row r="37" spans="1:66" ht="21.75" customHeight="1">
      <c r="A37" s="242"/>
      <c r="B37" s="243"/>
      <c r="C37" s="244"/>
      <c r="D37" s="252">
        <v>12</v>
      </c>
      <c r="E37" s="235"/>
      <c r="F37" s="235"/>
      <c r="G37" s="227" t="s">
        <v>365</v>
      </c>
      <c r="H37" s="228"/>
      <c r="I37" s="228"/>
      <c r="J37" s="228"/>
      <c r="K37" s="43"/>
      <c r="L37" s="235">
        <v>3</v>
      </c>
      <c r="M37" s="235"/>
      <c r="N37" s="120" t="s">
        <v>20</v>
      </c>
      <c r="O37" s="235">
        <v>6</v>
      </c>
      <c r="P37" s="236"/>
      <c r="Q37" s="234"/>
      <c r="R37" s="234"/>
      <c r="S37" s="234"/>
      <c r="T37" s="234"/>
      <c r="U37" s="43"/>
      <c r="V37" s="235"/>
      <c r="W37" s="235"/>
      <c r="X37" s="120"/>
      <c r="Y37" s="235"/>
      <c r="Z37" s="235"/>
      <c r="AA37" s="227" t="s">
        <v>365</v>
      </c>
      <c r="AB37" s="228"/>
      <c r="AC37" s="228"/>
      <c r="AD37" s="228"/>
      <c r="AE37" s="43"/>
      <c r="AF37" s="235">
        <v>2</v>
      </c>
      <c r="AG37" s="235"/>
      <c r="AH37" s="120" t="s">
        <v>20</v>
      </c>
      <c r="AI37" s="235">
        <v>4</v>
      </c>
      <c r="AJ37" s="236"/>
      <c r="AK37" s="234"/>
      <c r="AL37" s="234"/>
      <c r="AM37" s="234"/>
      <c r="AN37" s="234"/>
      <c r="AO37" s="43"/>
      <c r="AP37" s="235"/>
      <c r="AQ37" s="235"/>
      <c r="AR37" s="120"/>
      <c r="AS37" s="235"/>
      <c r="AT37" s="235"/>
      <c r="AU37" s="227" t="s">
        <v>365</v>
      </c>
      <c r="AV37" s="228"/>
      <c r="AW37" s="228"/>
      <c r="AX37" s="228"/>
      <c r="AY37" s="43"/>
      <c r="AZ37" s="235">
        <v>1</v>
      </c>
      <c r="BA37" s="235"/>
      <c r="BB37" s="120" t="s">
        <v>20</v>
      </c>
      <c r="BC37" s="235">
        <v>5</v>
      </c>
      <c r="BD37" s="236"/>
      <c r="BE37" s="234"/>
      <c r="BF37" s="234"/>
      <c r="BG37" s="234"/>
      <c r="BH37" s="234"/>
      <c r="BI37" s="43"/>
      <c r="BJ37" s="235"/>
      <c r="BK37" s="235"/>
      <c r="BL37" s="120"/>
      <c r="BM37" s="235"/>
      <c r="BN37" s="251"/>
    </row>
    <row r="38" spans="1:66" ht="21.75" customHeight="1">
      <c r="A38" s="239" t="s">
        <v>353</v>
      </c>
      <c r="B38" s="240"/>
      <c r="C38" s="241"/>
      <c r="D38" s="248">
        <v>13</v>
      </c>
      <c r="E38" s="231"/>
      <c r="F38" s="231"/>
      <c r="G38" s="237" t="s">
        <v>364</v>
      </c>
      <c r="H38" s="230"/>
      <c r="I38" s="230"/>
      <c r="J38" s="230"/>
      <c r="K38" s="102"/>
      <c r="L38" s="231">
        <v>2</v>
      </c>
      <c r="M38" s="231"/>
      <c r="N38" s="116" t="s">
        <v>20</v>
      </c>
      <c r="O38" s="231">
        <v>3</v>
      </c>
      <c r="P38" s="238"/>
      <c r="Q38" s="230" t="s">
        <v>366</v>
      </c>
      <c r="R38" s="230"/>
      <c r="S38" s="230"/>
      <c r="T38" s="230"/>
      <c r="U38" s="102"/>
      <c r="V38" s="231">
        <v>2</v>
      </c>
      <c r="W38" s="231"/>
      <c r="X38" s="116" t="s">
        <v>20</v>
      </c>
      <c r="Y38" s="231">
        <v>3</v>
      </c>
      <c r="Z38" s="231"/>
      <c r="AA38" s="237" t="s">
        <v>364</v>
      </c>
      <c r="AB38" s="230"/>
      <c r="AC38" s="230"/>
      <c r="AD38" s="230"/>
      <c r="AE38" s="102"/>
      <c r="AF38" s="231">
        <v>4</v>
      </c>
      <c r="AG38" s="231"/>
      <c r="AH38" s="116" t="s">
        <v>20</v>
      </c>
      <c r="AI38" s="231">
        <v>5</v>
      </c>
      <c r="AJ38" s="238"/>
      <c r="AK38" s="230" t="s">
        <v>366</v>
      </c>
      <c r="AL38" s="230"/>
      <c r="AM38" s="230"/>
      <c r="AN38" s="230"/>
      <c r="AO38" s="102"/>
      <c r="AP38" s="231">
        <v>4</v>
      </c>
      <c r="AQ38" s="231"/>
      <c r="AR38" s="116" t="s">
        <v>20</v>
      </c>
      <c r="AS38" s="231">
        <v>5</v>
      </c>
      <c r="AT38" s="231"/>
      <c r="AU38" s="237" t="s">
        <v>364</v>
      </c>
      <c r="AV38" s="230"/>
      <c r="AW38" s="230"/>
      <c r="AX38" s="230"/>
      <c r="AY38" s="102"/>
      <c r="AZ38" s="231">
        <v>1</v>
      </c>
      <c r="BA38" s="231"/>
      <c r="BB38" s="116" t="s">
        <v>20</v>
      </c>
      <c r="BC38" s="231">
        <v>6</v>
      </c>
      <c r="BD38" s="238"/>
      <c r="BE38" s="230" t="s">
        <v>366</v>
      </c>
      <c r="BF38" s="230"/>
      <c r="BG38" s="230"/>
      <c r="BH38" s="230"/>
      <c r="BI38" s="102"/>
      <c r="BJ38" s="231">
        <v>1</v>
      </c>
      <c r="BK38" s="231"/>
      <c r="BL38" s="116" t="s">
        <v>20</v>
      </c>
      <c r="BM38" s="231">
        <v>6</v>
      </c>
      <c r="BN38" s="232"/>
    </row>
    <row r="39" spans="1:66" ht="21.75" customHeight="1">
      <c r="A39" s="242"/>
      <c r="B39" s="243"/>
      <c r="C39" s="244"/>
      <c r="D39" s="233">
        <v>14</v>
      </c>
      <c r="E39" s="221"/>
      <c r="F39" s="221"/>
      <c r="G39" s="229" t="s">
        <v>19</v>
      </c>
      <c r="H39" s="223"/>
      <c r="I39" s="223"/>
      <c r="J39" s="223"/>
      <c r="K39" s="41"/>
      <c r="L39" s="221">
        <v>2</v>
      </c>
      <c r="M39" s="221"/>
      <c r="N39" s="117" t="s">
        <v>20</v>
      </c>
      <c r="O39" s="221">
        <v>3</v>
      </c>
      <c r="P39" s="222"/>
      <c r="Q39" s="223" t="s">
        <v>367</v>
      </c>
      <c r="R39" s="223"/>
      <c r="S39" s="223"/>
      <c r="T39" s="223"/>
      <c r="U39" s="41"/>
      <c r="V39" s="221">
        <v>2</v>
      </c>
      <c r="W39" s="221"/>
      <c r="X39" s="117" t="s">
        <v>20</v>
      </c>
      <c r="Y39" s="221">
        <v>3</v>
      </c>
      <c r="Z39" s="221"/>
      <c r="AA39" s="229" t="s">
        <v>19</v>
      </c>
      <c r="AB39" s="223"/>
      <c r="AC39" s="223"/>
      <c r="AD39" s="223"/>
      <c r="AE39" s="41"/>
      <c r="AF39" s="221">
        <v>4</v>
      </c>
      <c r="AG39" s="221"/>
      <c r="AH39" s="117" t="s">
        <v>20</v>
      </c>
      <c r="AI39" s="221">
        <v>5</v>
      </c>
      <c r="AJ39" s="222"/>
      <c r="AK39" s="223" t="s">
        <v>367</v>
      </c>
      <c r="AL39" s="223"/>
      <c r="AM39" s="223"/>
      <c r="AN39" s="223"/>
      <c r="AO39" s="41"/>
      <c r="AP39" s="221">
        <v>4</v>
      </c>
      <c r="AQ39" s="221"/>
      <c r="AR39" s="117" t="s">
        <v>20</v>
      </c>
      <c r="AS39" s="221">
        <v>5</v>
      </c>
      <c r="AT39" s="221"/>
      <c r="AU39" s="229" t="s">
        <v>19</v>
      </c>
      <c r="AV39" s="223"/>
      <c r="AW39" s="223"/>
      <c r="AX39" s="223"/>
      <c r="AY39" s="41"/>
      <c r="AZ39" s="221">
        <v>1</v>
      </c>
      <c r="BA39" s="221"/>
      <c r="BB39" s="117" t="s">
        <v>20</v>
      </c>
      <c r="BC39" s="221">
        <v>6</v>
      </c>
      <c r="BD39" s="222"/>
      <c r="BE39" s="223" t="s">
        <v>367</v>
      </c>
      <c r="BF39" s="223"/>
      <c r="BG39" s="223"/>
      <c r="BH39" s="223"/>
      <c r="BI39" s="41"/>
      <c r="BJ39" s="221">
        <v>1</v>
      </c>
      <c r="BK39" s="221"/>
      <c r="BL39" s="117" t="s">
        <v>20</v>
      </c>
      <c r="BM39" s="221">
        <v>6</v>
      </c>
      <c r="BN39" s="224"/>
    </row>
    <row r="40" spans="1:66" ht="21.75" customHeight="1">
      <c r="A40" s="245"/>
      <c r="B40" s="246"/>
      <c r="C40" s="247"/>
      <c r="D40" s="249">
        <v>15</v>
      </c>
      <c r="E40" s="250"/>
      <c r="F40" s="250"/>
      <c r="G40" s="227" t="s">
        <v>365</v>
      </c>
      <c r="H40" s="228"/>
      <c r="I40" s="228"/>
      <c r="J40" s="228"/>
      <c r="K40" s="44"/>
      <c r="L40" s="218">
        <v>2</v>
      </c>
      <c r="M40" s="218"/>
      <c r="N40" s="118" t="s">
        <v>20</v>
      </c>
      <c r="O40" s="218">
        <v>3</v>
      </c>
      <c r="P40" s="220"/>
      <c r="Q40" s="228"/>
      <c r="R40" s="228"/>
      <c r="S40" s="228"/>
      <c r="T40" s="228"/>
      <c r="U40" s="44"/>
      <c r="V40" s="218"/>
      <c r="W40" s="218"/>
      <c r="X40" s="118"/>
      <c r="Y40" s="218"/>
      <c r="Z40" s="218"/>
      <c r="AA40" s="227" t="s">
        <v>365</v>
      </c>
      <c r="AB40" s="228"/>
      <c r="AC40" s="228"/>
      <c r="AD40" s="228"/>
      <c r="AE40" s="44"/>
      <c r="AF40" s="218">
        <v>4</v>
      </c>
      <c r="AG40" s="218"/>
      <c r="AH40" s="118" t="s">
        <v>20</v>
      </c>
      <c r="AI40" s="218">
        <v>5</v>
      </c>
      <c r="AJ40" s="220"/>
      <c r="AK40" s="228"/>
      <c r="AL40" s="228"/>
      <c r="AM40" s="228"/>
      <c r="AN40" s="228"/>
      <c r="AO40" s="44"/>
      <c r="AP40" s="218"/>
      <c r="AQ40" s="218"/>
      <c r="AR40" s="118"/>
      <c r="AS40" s="218"/>
      <c r="AT40" s="218"/>
      <c r="AU40" s="227" t="s">
        <v>365</v>
      </c>
      <c r="AV40" s="228"/>
      <c r="AW40" s="228"/>
      <c r="AX40" s="228"/>
      <c r="AY40" s="44"/>
      <c r="AZ40" s="218">
        <v>1</v>
      </c>
      <c r="BA40" s="218"/>
      <c r="BB40" s="118" t="s">
        <v>20</v>
      </c>
      <c r="BC40" s="218">
        <v>6</v>
      </c>
      <c r="BD40" s="220"/>
      <c r="BE40" s="228"/>
      <c r="BF40" s="228"/>
      <c r="BG40" s="228"/>
      <c r="BH40" s="228"/>
      <c r="BI40" s="44"/>
      <c r="BJ40" s="218"/>
      <c r="BK40" s="218"/>
      <c r="BL40" s="118"/>
      <c r="BM40" s="218"/>
      <c r="BN40" s="219"/>
    </row>
    <row r="41" spans="9:66" ht="23.25" customHeight="1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</row>
  </sheetData>
  <sheetProtection/>
  <mergeCells count="621">
    <mergeCell ref="AK25:AT25"/>
    <mergeCell ref="G6:J6"/>
    <mergeCell ref="G7:J7"/>
    <mergeCell ref="V26:W26"/>
    <mergeCell ref="Y26:Z26"/>
    <mergeCell ref="AA26:AD26"/>
    <mergeCell ref="AF26:AG26"/>
    <mergeCell ref="Y6:Z6"/>
    <mergeCell ref="Y7:Z7"/>
    <mergeCell ref="Y8:Z8"/>
    <mergeCell ref="Q6:T6"/>
    <mergeCell ref="Q7:T7"/>
    <mergeCell ref="Q8:T8"/>
    <mergeCell ref="V6:W6"/>
    <mergeCell ref="Q26:T26"/>
    <mergeCell ref="AS26:AT26"/>
    <mergeCell ref="AD23:AJ23"/>
    <mergeCell ref="AF9:AG9"/>
    <mergeCell ref="AA11:AD11"/>
    <mergeCell ref="AF11:AG11"/>
    <mergeCell ref="AF27:AG27"/>
    <mergeCell ref="AU26:AX26"/>
    <mergeCell ref="AZ26:BA26"/>
    <mergeCell ref="G8:J8"/>
    <mergeCell ref="G9:J9"/>
    <mergeCell ref="G10:J10"/>
    <mergeCell ref="AI26:AJ26"/>
    <mergeCell ref="AK26:AN26"/>
    <mergeCell ref="AP26:AQ26"/>
    <mergeCell ref="T23:Z23"/>
    <mergeCell ref="G11:J11"/>
    <mergeCell ref="BE23:BG23"/>
    <mergeCell ref="AN23:AT23"/>
    <mergeCell ref="A26:C28"/>
    <mergeCell ref="D26:F26"/>
    <mergeCell ref="G26:J26"/>
    <mergeCell ref="L26:M26"/>
    <mergeCell ref="O26:P26"/>
    <mergeCell ref="BC26:BD26"/>
    <mergeCell ref="BE26:BH26"/>
    <mergeCell ref="A22:BN22"/>
    <mergeCell ref="A23:F23"/>
    <mergeCell ref="G23:I23"/>
    <mergeCell ref="Q23:S23"/>
    <mergeCell ref="AA23:AC23"/>
    <mergeCell ref="J23:P23"/>
    <mergeCell ref="AK23:AM23"/>
    <mergeCell ref="AU23:AW23"/>
    <mergeCell ref="BH23:BN23"/>
    <mergeCell ref="AX23:BD23"/>
    <mergeCell ref="AI11:AJ11"/>
    <mergeCell ref="AU3:AW3"/>
    <mergeCell ref="BE3:BG3"/>
    <mergeCell ref="BH3:BN3"/>
    <mergeCell ref="J3:P3"/>
    <mergeCell ref="T3:Z3"/>
    <mergeCell ref="AD3:AJ3"/>
    <mergeCell ref="V7:W7"/>
    <mergeCell ref="V8:W8"/>
    <mergeCell ref="AF6:AG6"/>
    <mergeCell ref="D16:F16"/>
    <mergeCell ref="D17:F17"/>
    <mergeCell ref="D18:F18"/>
    <mergeCell ref="D6:F6"/>
    <mergeCell ref="D7:F7"/>
    <mergeCell ref="D8:F8"/>
    <mergeCell ref="D9:F9"/>
    <mergeCell ref="D10:F10"/>
    <mergeCell ref="D11:F11"/>
    <mergeCell ref="D12:F12"/>
    <mergeCell ref="D19:F19"/>
    <mergeCell ref="D20:F20"/>
    <mergeCell ref="A6:C8"/>
    <mergeCell ref="A9:C11"/>
    <mergeCell ref="A12:C14"/>
    <mergeCell ref="A15:C17"/>
    <mergeCell ref="A18:C20"/>
    <mergeCell ref="D13:F13"/>
    <mergeCell ref="D14:F14"/>
    <mergeCell ref="D15:F15"/>
    <mergeCell ref="AF7:AG7"/>
    <mergeCell ref="AK8:AN8"/>
    <mergeCell ref="AA6:AD6"/>
    <mergeCell ref="AF8:AG8"/>
    <mergeCell ref="AI6:AJ6"/>
    <mergeCell ref="AA7:AD7"/>
    <mergeCell ref="AA8:AD8"/>
    <mergeCell ref="AK6:AN6"/>
    <mergeCell ref="AK7:AN7"/>
    <mergeCell ref="AI7:AJ7"/>
    <mergeCell ref="L6:M6"/>
    <mergeCell ref="L7:M7"/>
    <mergeCell ref="L8:M8"/>
    <mergeCell ref="O6:P6"/>
    <mergeCell ref="O7:P7"/>
    <mergeCell ref="O8:P8"/>
    <mergeCell ref="AI8:AJ8"/>
    <mergeCell ref="AP6:AQ6"/>
    <mergeCell ref="AP7:AQ7"/>
    <mergeCell ref="AP8:AQ8"/>
    <mergeCell ref="AS6:AT6"/>
    <mergeCell ref="AS7:AT7"/>
    <mergeCell ref="AS8:AT8"/>
    <mergeCell ref="AZ6:BA6"/>
    <mergeCell ref="AZ7:BA7"/>
    <mergeCell ref="AZ8:BA8"/>
    <mergeCell ref="AU6:AX6"/>
    <mergeCell ref="AU7:AX7"/>
    <mergeCell ref="AU8:AX8"/>
    <mergeCell ref="BC6:BD6"/>
    <mergeCell ref="BC7:BD7"/>
    <mergeCell ref="BC8:BD8"/>
    <mergeCell ref="BJ6:BK6"/>
    <mergeCell ref="BJ7:BK7"/>
    <mergeCell ref="BJ8:BK8"/>
    <mergeCell ref="BE7:BH7"/>
    <mergeCell ref="BE6:BH6"/>
    <mergeCell ref="BE8:BH8"/>
    <mergeCell ref="BM6:BN6"/>
    <mergeCell ref="BM7:BN7"/>
    <mergeCell ref="BM8:BN8"/>
    <mergeCell ref="L9:M9"/>
    <mergeCell ref="O9:P9"/>
    <mergeCell ref="Q9:T9"/>
    <mergeCell ref="V9:W9"/>
    <mergeCell ref="Y9:Z9"/>
    <mergeCell ref="AA9:AD9"/>
    <mergeCell ref="AI9:AJ9"/>
    <mergeCell ref="AK9:AN9"/>
    <mergeCell ref="AP9:AQ9"/>
    <mergeCell ref="AS9:AT9"/>
    <mergeCell ref="AU9:AX9"/>
    <mergeCell ref="AZ9:BA9"/>
    <mergeCell ref="BC9:BD9"/>
    <mergeCell ref="BE9:BH9"/>
    <mergeCell ref="BJ9:BK9"/>
    <mergeCell ref="BM9:BN9"/>
    <mergeCell ref="L10:M10"/>
    <mergeCell ref="O10:P10"/>
    <mergeCell ref="Q10:T10"/>
    <mergeCell ref="V10:W10"/>
    <mergeCell ref="Y10:Z10"/>
    <mergeCell ref="AA10:AD10"/>
    <mergeCell ref="AF10:AG10"/>
    <mergeCell ref="AI10:AJ10"/>
    <mergeCell ref="AK10:AN10"/>
    <mergeCell ref="AP10:AQ10"/>
    <mergeCell ref="AS10:AT10"/>
    <mergeCell ref="AU10:AX10"/>
    <mergeCell ref="AZ10:BA10"/>
    <mergeCell ref="BC10:BD10"/>
    <mergeCell ref="BE10:BH10"/>
    <mergeCell ref="BJ10:BK10"/>
    <mergeCell ref="BM10:BN10"/>
    <mergeCell ref="L11:M11"/>
    <mergeCell ref="O11:P11"/>
    <mergeCell ref="Q11:T11"/>
    <mergeCell ref="V11:W11"/>
    <mergeCell ref="Y11:Z11"/>
    <mergeCell ref="AK11:AN11"/>
    <mergeCell ref="AP11:AQ11"/>
    <mergeCell ref="AS11:AT11"/>
    <mergeCell ref="AU11:AX11"/>
    <mergeCell ref="AZ11:BA11"/>
    <mergeCell ref="BC11:BD11"/>
    <mergeCell ref="BE11:BH11"/>
    <mergeCell ref="BJ11:BK11"/>
    <mergeCell ref="BM11:BN11"/>
    <mergeCell ref="G12:J12"/>
    <mergeCell ref="L12:M12"/>
    <mergeCell ref="O12:P12"/>
    <mergeCell ref="Q12:T12"/>
    <mergeCell ref="V12:W12"/>
    <mergeCell ref="Y12:Z12"/>
    <mergeCell ref="AA12:AD12"/>
    <mergeCell ref="AF12:AG12"/>
    <mergeCell ref="AI12:AJ12"/>
    <mergeCell ref="AK12:AN12"/>
    <mergeCell ref="AP12:AQ12"/>
    <mergeCell ref="AS12:AT12"/>
    <mergeCell ref="AU12:AX12"/>
    <mergeCell ref="AZ12:BA12"/>
    <mergeCell ref="BC12:BD12"/>
    <mergeCell ref="BE12:BH12"/>
    <mergeCell ref="BJ12:BK12"/>
    <mergeCell ref="BM12:BN12"/>
    <mergeCell ref="G13:J13"/>
    <mergeCell ref="L13:M13"/>
    <mergeCell ref="O13:P13"/>
    <mergeCell ref="Q13:T13"/>
    <mergeCell ref="V13:W13"/>
    <mergeCell ref="Y13:Z13"/>
    <mergeCell ref="AA13:AD13"/>
    <mergeCell ref="AF13:AG13"/>
    <mergeCell ref="AI13:AJ13"/>
    <mergeCell ref="AK13:AN13"/>
    <mergeCell ref="AP13:AQ13"/>
    <mergeCell ref="AS13:AT13"/>
    <mergeCell ref="AU13:AX13"/>
    <mergeCell ref="AZ13:BA13"/>
    <mergeCell ref="BC13:BD13"/>
    <mergeCell ref="BE13:BH13"/>
    <mergeCell ref="BJ13:BK13"/>
    <mergeCell ref="BM13:BN13"/>
    <mergeCell ref="G14:J14"/>
    <mergeCell ref="L14:M14"/>
    <mergeCell ref="O14:P14"/>
    <mergeCell ref="Q14:T14"/>
    <mergeCell ref="V14:W14"/>
    <mergeCell ref="Y14:Z14"/>
    <mergeCell ref="AA14:AD14"/>
    <mergeCell ref="AF14:AG14"/>
    <mergeCell ref="AI14:AJ14"/>
    <mergeCell ref="AK14:AN14"/>
    <mergeCell ref="AP14:AQ14"/>
    <mergeCell ref="AS14:AT14"/>
    <mergeCell ref="AU14:AX14"/>
    <mergeCell ref="AZ14:BA14"/>
    <mergeCell ref="BC14:BD14"/>
    <mergeCell ref="BE14:BH14"/>
    <mergeCell ref="BJ14:BK14"/>
    <mergeCell ref="BM14:BN14"/>
    <mergeCell ref="G15:J15"/>
    <mergeCell ref="L15:M15"/>
    <mergeCell ref="O15:P15"/>
    <mergeCell ref="Q15:T15"/>
    <mergeCell ref="V15:W15"/>
    <mergeCell ref="Y15:Z15"/>
    <mergeCell ref="AA15:AD15"/>
    <mergeCell ref="AF15:AG15"/>
    <mergeCell ref="AI15:AJ15"/>
    <mergeCell ref="AK15:AN15"/>
    <mergeCell ref="AP15:AQ15"/>
    <mergeCell ref="AS15:AT15"/>
    <mergeCell ref="AU15:AX15"/>
    <mergeCell ref="AZ15:BA15"/>
    <mergeCell ref="BC15:BD15"/>
    <mergeCell ref="BE15:BH15"/>
    <mergeCell ref="BJ15:BK15"/>
    <mergeCell ref="BM15:BN15"/>
    <mergeCell ref="G16:J16"/>
    <mergeCell ref="L16:M16"/>
    <mergeCell ref="O16:P16"/>
    <mergeCell ref="Q16:T16"/>
    <mergeCell ref="V16:W16"/>
    <mergeCell ref="Y16:Z16"/>
    <mergeCell ref="AA16:AD16"/>
    <mergeCell ref="AF16:AG16"/>
    <mergeCell ref="AI16:AJ16"/>
    <mergeCell ref="AK16:AN16"/>
    <mergeCell ref="AP16:AQ16"/>
    <mergeCell ref="AS16:AT16"/>
    <mergeCell ref="AU16:AX16"/>
    <mergeCell ref="AZ16:BA16"/>
    <mergeCell ref="BC16:BD16"/>
    <mergeCell ref="BE16:BH16"/>
    <mergeCell ref="BJ16:BK16"/>
    <mergeCell ref="BM16:BN16"/>
    <mergeCell ref="G17:J17"/>
    <mergeCell ref="L17:M17"/>
    <mergeCell ref="O17:P17"/>
    <mergeCell ref="Q17:T17"/>
    <mergeCell ref="V17:W17"/>
    <mergeCell ref="Y17:Z17"/>
    <mergeCell ref="AA17:AD17"/>
    <mergeCell ref="AF17:AG17"/>
    <mergeCell ref="AI17:AJ17"/>
    <mergeCell ref="AK17:AN17"/>
    <mergeCell ref="AP17:AQ17"/>
    <mergeCell ref="AS17:AT17"/>
    <mergeCell ref="AU17:AX17"/>
    <mergeCell ref="AZ17:BA17"/>
    <mergeCell ref="BC17:BD17"/>
    <mergeCell ref="BE17:BH17"/>
    <mergeCell ref="BJ17:BK17"/>
    <mergeCell ref="BM17:BN17"/>
    <mergeCell ref="G18:J18"/>
    <mergeCell ref="L18:M18"/>
    <mergeCell ref="O18:P18"/>
    <mergeCell ref="Q18:T18"/>
    <mergeCell ref="V18:W18"/>
    <mergeCell ref="Y18:Z18"/>
    <mergeCell ref="AA18:AD18"/>
    <mergeCell ref="AF18:AG18"/>
    <mergeCell ref="AI18:AJ18"/>
    <mergeCell ref="AK18:AN18"/>
    <mergeCell ref="AP18:AQ18"/>
    <mergeCell ref="AS18:AT18"/>
    <mergeCell ref="AU18:AX18"/>
    <mergeCell ref="AZ18:BA18"/>
    <mergeCell ref="BC18:BD18"/>
    <mergeCell ref="BE18:BH18"/>
    <mergeCell ref="BJ18:BK18"/>
    <mergeCell ref="BM18:BN18"/>
    <mergeCell ref="G19:J19"/>
    <mergeCell ref="L19:M19"/>
    <mergeCell ref="O19:P19"/>
    <mergeCell ref="Q19:T19"/>
    <mergeCell ref="V19:W19"/>
    <mergeCell ref="Y19:Z19"/>
    <mergeCell ref="AA19:AD19"/>
    <mergeCell ref="AF19:AG19"/>
    <mergeCell ref="AI19:AJ19"/>
    <mergeCell ref="AK19:AN19"/>
    <mergeCell ref="AP19:AQ19"/>
    <mergeCell ref="AS19:AT19"/>
    <mergeCell ref="AU19:AX19"/>
    <mergeCell ref="AZ19:BA19"/>
    <mergeCell ref="BC19:BD19"/>
    <mergeCell ref="BE19:BH19"/>
    <mergeCell ref="BJ19:BK19"/>
    <mergeCell ref="BM19:BN19"/>
    <mergeCell ref="G20:J20"/>
    <mergeCell ref="L20:M20"/>
    <mergeCell ref="O20:P20"/>
    <mergeCell ref="Q20:T20"/>
    <mergeCell ref="V20:W20"/>
    <mergeCell ref="Y20:Z20"/>
    <mergeCell ref="AA20:AD20"/>
    <mergeCell ref="AF20:AG20"/>
    <mergeCell ref="AI20:AJ20"/>
    <mergeCell ref="AK20:AN20"/>
    <mergeCell ref="AP20:AQ20"/>
    <mergeCell ref="AS20:AT20"/>
    <mergeCell ref="AU20:AX20"/>
    <mergeCell ref="AZ20:BA20"/>
    <mergeCell ref="BC20:BD20"/>
    <mergeCell ref="BE20:BH20"/>
    <mergeCell ref="BJ20:BK20"/>
    <mergeCell ref="BM20:BN20"/>
    <mergeCell ref="A2:BN2"/>
    <mergeCell ref="A3:F3"/>
    <mergeCell ref="G3:I3"/>
    <mergeCell ref="Q3:S3"/>
    <mergeCell ref="AA3:AC3"/>
    <mergeCell ref="AK3:AM3"/>
    <mergeCell ref="AN3:AT3"/>
    <mergeCell ref="AX3:BD3"/>
    <mergeCell ref="BJ26:BK26"/>
    <mergeCell ref="BM26:BN26"/>
    <mergeCell ref="D27:F27"/>
    <mergeCell ref="G27:J27"/>
    <mergeCell ref="L27:M27"/>
    <mergeCell ref="O27:P27"/>
    <mergeCell ref="Q27:T27"/>
    <mergeCell ref="V27:W27"/>
    <mergeCell ref="Y27:Z27"/>
    <mergeCell ref="AA27:AD27"/>
    <mergeCell ref="AI27:AJ27"/>
    <mergeCell ref="AK27:AN27"/>
    <mergeCell ref="AP27:AQ27"/>
    <mergeCell ref="AS27:AT27"/>
    <mergeCell ref="AU27:AX27"/>
    <mergeCell ref="AZ27:BA27"/>
    <mergeCell ref="BC27:BD27"/>
    <mergeCell ref="BE27:BH27"/>
    <mergeCell ref="BJ27:BK27"/>
    <mergeCell ref="BM27:BN27"/>
    <mergeCell ref="D28:F28"/>
    <mergeCell ref="G28:J28"/>
    <mergeCell ref="L28:M28"/>
    <mergeCell ref="O28:P28"/>
    <mergeCell ref="Q28:T28"/>
    <mergeCell ref="V28:W28"/>
    <mergeCell ref="Y28:Z28"/>
    <mergeCell ref="AA28:AD28"/>
    <mergeCell ref="AF28:AG28"/>
    <mergeCell ref="AI28:AJ28"/>
    <mergeCell ref="AK28:AN28"/>
    <mergeCell ref="AP28:AQ28"/>
    <mergeCell ref="AS28:AT28"/>
    <mergeCell ref="AU28:AX28"/>
    <mergeCell ref="AZ28:BA28"/>
    <mergeCell ref="BC28:BD28"/>
    <mergeCell ref="BE28:BH28"/>
    <mergeCell ref="BJ28:BK28"/>
    <mergeCell ref="BM28:BN28"/>
    <mergeCell ref="A29:C31"/>
    <mergeCell ref="D29:F29"/>
    <mergeCell ref="G29:J29"/>
    <mergeCell ref="L29:M29"/>
    <mergeCell ref="O29:P29"/>
    <mergeCell ref="Q29:T29"/>
    <mergeCell ref="V29:W29"/>
    <mergeCell ref="Y29:Z29"/>
    <mergeCell ref="AA29:AD29"/>
    <mergeCell ref="AF29:AG29"/>
    <mergeCell ref="AI29:AJ29"/>
    <mergeCell ref="AK29:AN29"/>
    <mergeCell ref="AP29:AQ29"/>
    <mergeCell ref="AS29:AT29"/>
    <mergeCell ref="AU29:AX29"/>
    <mergeCell ref="AZ29:BA29"/>
    <mergeCell ref="BC29:BD29"/>
    <mergeCell ref="BE29:BH29"/>
    <mergeCell ref="BJ29:BK29"/>
    <mergeCell ref="BM29:BN29"/>
    <mergeCell ref="D30:F30"/>
    <mergeCell ref="G30:J30"/>
    <mergeCell ref="L30:M30"/>
    <mergeCell ref="O30:P30"/>
    <mergeCell ref="Q30:T30"/>
    <mergeCell ref="V30:W30"/>
    <mergeCell ref="Y30:Z30"/>
    <mergeCell ref="AA30:AD30"/>
    <mergeCell ref="AF30:AG30"/>
    <mergeCell ref="AI30:AJ30"/>
    <mergeCell ref="AK30:AN30"/>
    <mergeCell ref="AP30:AQ30"/>
    <mergeCell ref="AS30:AT30"/>
    <mergeCell ref="AU30:AX30"/>
    <mergeCell ref="AZ30:BA30"/>
    <mergeCell ref="BC30:BD30"/>
    <mergeCell ref="BE30:BH30"/>
    <mergeCell ref="BJ30:BK30"/>
    <mergeCell ref="BM30:BN30"/>
    <mergeCell ref="D31:F31"/>
    <mergeCell ref="G31:J31"/>
    <mergeCell ref="L31:M31"/>
    <mergeCell ref="O31:P31"/>
    <mergeCell ref="Q31:T31"/>
    <mergeCell ref="V31:W31"/>
    <mergeCell ref="Y31:Z31"/>
    <mergeCell ref="AA31:AD31"/>
    <mergeCell ref="AF31:AG31"/>
    <mergeCell ref="AI31:AJ31"/>
    <mergeCell ref="AK31:AN31"/>
    <mergeCell ref="AP31:AQ31"/>
    <mergeCell ref="AS31:AT31"/>
    <mergeCell ref="AU31:AX31"/>
    <mergeCell ref="AZ31:BA31"/>
    <mergeCell ref="BC31:BD31"/>
    <mergeCell ref="BE31:BH31"/>
    <mergeCell ref="BJ31:BK31"/>
    <mergeCell ref="BM31:BN31"/>
    <mergeCell ref="A32:C34"/>
    <mergeCell ref="D32:F32"/>
    <mergeCell ref="G32:J32"/>
    <mergeCell ref="L32:M32"/>
    <mergeCell ref="O32:P32"/>
    <mergeCell ref="Q32:T32"/>
    <mergeCell ref="V32:W32"/>
    <mergeCell ref="Y32:Z32"/>
    <mergeCell ref="AA32:AD32"/>
    <mergeCell ref="AF32:AG32"/>
    <mergeCell ref="AI32:AJ32"/>
    <mergeCell ref="AK32:AN32"/>
    <mergeCell ref="AP32:AQ32"/>
    <mergeCell ref="AS32:AT32"/>
    <mergeCell ref="AU32:AX32"/>
    <mergeCell ref="AZ32:BA32"/>
    <mergeCell ref="BC32:BD32"/>
    <mergeCell ref="BE32:BH32"/>
    <mergeCell ref="BJ32:BK32"/>
    <mergeCell ref="BM32:BN32"/>
    <mergeCell ref="D33:F33"/>
    <mergeCell ref="G33:J33"/>
    <mergeCell ref="L33:M33"/>
    <mergeCell ref="O33:P33"/>
    <mergeCell ref="Q33:T33"/>
    <mergeCell ref="V33:W33"/>
    <mergeCell ref="Y33:Z33"/>
    <mergeCell ref="AA33:AD33"/>
    <mergeCell ref="AF33:AG33"/>
    <mergeCell ref="AI33:AJ33"/>
    <mergeCell ref="AK33:AN33"/>
    <mergeCell ref="AP33:AQ33"/>
    <mergeCell ref="AS33:AT33"/>
    <mergeCell ref="AU33:AX33"/>
    <mergeCell ref="AZ33:BA33"/>
    <mergeCell ref="BC33:BD33"/>
    <mergeCell ref="BE33:BH33"/>
    <mergeCell ref="BJ33:BK33"/>
    <mergeCell ref="BM33:BN33"/>
    <mergeCell ref="D34:F34"/>
    <mergeCell ref="G34:J34"/>
    <mergeCell ref="L34:M34"/>
    <mergeCell ref="O34:P34"/>
    <mergeCell ref="Q34:T34"/>
    <mergeCell ref="V34:W34"/>
    <mergeCell ref="Y34:Z34"/>
    <mergeCell ref="AA34:AD34"/>
    <mergeCell ref="AF34:AG34"/>
    <mergeCell ref="AI34:AJ34"/>
    <mergeCell ref="AK34:AN34"/>
    <mergeCell ref="AP34:AQ34"/>
    <mergeCell ref="AS34:AT34"/>
    <mergeCell ref="AU34:AX34"/>
    <mergeCell ref="AZ34:BA34"/>
    <mergeCell ref="BC34:BD34"/>
    <mergeCell ref="BE34:BH34"/>
    <mergeCell ref="BJ34:BK34"/>
    <mergeCell ref="BM34:BN34"/>
    <mergeCell ref="A35:C37"/>
    <mergeCell ref="D35:F35"/>
    <mergeCell ref="G35:J35"/>
    <mergeCell ref="L35:M35"/>
    <mergeCell ref="O35:P35"/>
    <mergeCell ref="Q35:T35"/>
    <mergeCell ref="V35:W35"/>
    <mergeCell ref="Y35:Z35"/>
    <mergeCell ref="AA35:AD35"/>
    <mergeCell ref="AF35:AG35"/>
    <mergeCell ref="AI35:AJ35"/>
    <mergeCell ref="AK35:AN35"/>
    <mergeCell ref="AP35:AQ35"/>
    <mergeCell ref="AS35:AT35"/>
    <mergeCell ref="AU35:AX35"/>
    <mergeCell ref="AZ35:BA35"/>
    <mergeCell ref="BC35:BD35"/>
    <mergeCell ref="BE35:BH35"/>
    <mergeCell ref="BJ35:BK35"/>
    <mergeCell ref="BM35:BN35"/>
    <mergeCell ref="D36:F36"/>
    <mergeCell ref="G36:J36"/>
    <mergeCell ref="L36:M36"/>
    <mergeCell ref="O36:P36"/>
    <mergeCell ref="Q36:T36"/>
    <mergeCell ref="V36:W36"/>
    <mergeCell ref="Y36:Z36"/>
    <mergeCell ref="AA36:AD36"/>
    <mergeCell ref="AF36:AG36"/>
    <mergeCell ref="AI36:AJ36"/>
    <mergeCell ref="AK36:AN36"/>
    <mergeCell ref="AP36:AQ36"/>
    <mergeCell ref="AS36:AT36"/>
    <mergeCell ref="AU36:AX36"/>
    <mergeCell ref="AZ36:BA36"/>
    <mergeCell ref="BC36:BD36"/>
    <mergeCell ref="BE36:BH36"/>
    <mergeCell ref="AU37:AX37"/>
    <mergeCell ref="BJ36:BK36"/>
    <mergeCell ref="BM36:BN36"/>
    <mergeCell ref="BJ37:BK37"/>
    <mergeCell ref="BM37:BN37"/>
    <mergeCell ref="D37:F37"/>
    <mergeCell ref="G37:J37"/>
    <mergeCell ref="L37:M37"/>
    <mergeCell ref="O37:P37"/>
    <mergeCell ref="Q37:T37"/>
    <mergeCell ref="V37:W37"/>
    <mergeCell ref="Y37:Z37"/>
    <mergeCell ref="A38:C40"/>
    <mergeCell ref="D38:F38"/>
    <mergeCell ref="G38:J38"/>
    <mergeCell ref="L38:M38"/>
    <mergeCell ref="O38:P38"/>
    <mergeCell ref="D40:F40"/>
    <mergeCell ref="G40:J40"/>
    <mergeCell ref="L40:M40"/>
    <mergeCell ref="O40:P40"/>
    <mergeCell ref="AF37:AG37"/>
    <mergeCell ref="AA37:AD37"/>
    <mergeCell ref="AI38:AJ38"/>
    <mergeCell ref="AZ37:BA37"/>
    <mergeCell ref="BC37:BD37"/>
    <mergeCell ref="Q38:T38"/>
    <mergeCell ref="V38:W38"/>
    <mergeCell ref="Y38:Z38"/>
    <mergeCell ref="AA38:AD38"/>
    <mergeCell ref="BE37:BH37"/>
    <mergeCell ref="AI37:AJ37"/>
    <mergeCell ref="AK37:AN37"/>
    <mergeCell ref="AP37:AQ37"/>
    <mergeCell ref="AS37:AT37"/>
    <mergeCell ref="AP38:AQ38"/>
    <mergeCell ref="AS38:AT38"/>
    <mergeCell ref="AU38:AX38"/>
    <mergeCell ref="AZ38:BA38"/>
    <mergeCell ref="BC38:BD38"/>
    <mergeCell ref="AF38:AG38"/>
    <mergeCell ref="BE38:BH38"/>
    <mergeCell ref="BJ38:BK38"/>
    <mergeCell ref="BM38:BN38"/>
    <mergeCell ref="D39:F39"/>
    <mergeCell ref="G39:J39"/>
    <mergeCell ref="L39:M39"/>
    <mergeCell ref="O39:P39"/>
    <mergeCell ref="Q39:T39"/>
    <mergeCell ref="V39:W39"/>
    <mergeCell ref="AA39:AD39"/>
    <mergeCell ref="AF39:AG39"/>
    <mergeCell ref="AI39:AJ39"/>
    <mergeCell ref="AK39:AN39"/>
    <mergeCell ref="AP39:AQ39"/>
    <mergeCell ref="AS39:AT39"/>
    <mergeCell ref="V40:W40"/>
    <mergeCell ref="BE40:BH40"/>
    <mergeCell ref="BJ40:BK40"/>
    <mergeCell ref="Y40:Z40"/>
    <mergeCell ref="AA40:AD40"/>
    <mergeCell ref="AF40:AG40"/>
    <mergeCell ref="AI40:AJ40"/>
    <mergeCell ref="AK40:AN40"/>
    <mergeCell ref="AP40:AQ40"/>
    <mergeCell ref="G25:P25"/>
    <mergeCell ref="Q25:Z25"/>
    <mergeCell ref="AA25:AJ25"/>
    <mergeCell ref="AS40:AT40"/>
    <mergeCell ref="AU40:AX40"/>
    <mergeCell ref="AZ40:BA40"/>
    <mergeCell ref="AU39:AX39"/>
    <mergeCell ref="AZ39:BA39"/>
    <mergeCell ref="AK38:AN38"/>
    <mergeCell ref="Q40:T40"/>
    <mergeCell ref="G5:P5"/>
    <mergeCell ref="Q5:Z5"/>
    <mergeCell ref="AA5:AJ5"/>
    <mergeCell ref="AK5:AT5"/>
    <mergeCell ref="AU5:BD5"/>
    <mergeCell ref="BE5:BN5"/>
    <mergeCell ref="Z1:AO1"/>
    <mergeCell ref="AU25:BD25"/>
    <mergeCell ref="BE25:BN25"/>
    <mergeCell ref="BM40:BN40"/>
    <mergeCell ref="BC40:BD40"/>
    <mergeCell ref="BC39:BD39"/>
    <mergeCell ref="BE39:BH39"/>
    <mergeCell ref="BJ39:BK39"/>
    <mergeCell ref="Y39:Z39"/>
    <mergeCell ref="BM39:BN39"/>
  </mergeCells>
  <printOptions/>
  <pageMargins left="0.7086614173228347" right="0.31496062992125984" top="0.5511811023622047" bottom="0.15748031496062992" header="0.31496062992125984" footer="0.3149606299212598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3">
      <selection activeCell="J27" sqref="J27"/>
    </sheetView>
  </sheetViews>
  <sheetFormatPr defaultColWidth="6.00390625" defaultRowHeight="16.5" customHeight="1"/>
  <cols>
    <col min="1" max="1" width="6.00390625" style="1" customWidth="1"/>
    <col min="2" max="2" width="8.00390625" style="1" customWidth="1"/>
    <col min="3" max="4" width="6.00390625" style="1" customWidth="1"/>
    <col min="5" max="5" width="6.28125" style="1" customWidth="1"/>
    <col min="6" max="16384" width="6.00390625" style="1" customWidth="1"/>
  </cols>
  <sheetData>
    <row r="1" spans="1:9" ht="16.5" customHeight="1">
      <c r="A1" s="9"/>
      <c r="B1" s="9"/>
      <c r="C1" s="9"/>
      <c r="D1" s="9"/>
      <c r="E1" s="9"/>
      <c r="F1" s="9"/>
      <c r="G1" s="9"/>
      <c r="H1" s="9"/>
      <c r="I1" s="9"/>
    </row>
    <row r="2" spans="1:9" ht="16.5" customHeight="1">
      <c r="A2" s="9" t="s">
        <v>33</v>
      </c>
      <c r="B2" s="9"/>
      <c r="C2" s="9"/>
      <c r="D2" s="9"/>
      <c r="E2" s="9"/>
      <c r="F2" s="9"/>
      <c r="G2" s="9"/>
      <c r="H2" s="9"/>
      <c r="I2" s="9"/>
    </row>
    <row r="3" spans="1:12" ht="16.5" customHeight="1">
      <c r="A3" s="14"/>
      <c r="B3" s="14"/>
      <c r="C3" s="262" t="s">
        <v>34</v>
      </c>
      <c r="D3" s="262"/>
      <c r="E3" s="262" t="s">
        <v>35</v>
      </c>
      <c r="F3" s="262"/>
      <c r="G3" s="262" t="s">
        <v>36</v>
      </c>
      <c r="H3" s="262"/>
      <c r="I3" s="262" t="s">
        <v>35</v>
      </c>
      <c r="J3" s="262"/>
      <c r="K3" s="262" t="s">
        <v>34</v>
      </c>
      <c r="L3" s="262"/>
    </row>
    <row r="4" spans="1:12" ht="16.5" customHeight="1">
      <c r="A4" s="19">
        <v>1</v>
      </c>
      <c r="B4" s="18" t="s">
        <v>41</v>
      </c>
      <c r="C4" s="15" t="s">
        <v>165</v>
      </c>
      <c r="D4" s="17" t="s">
        <v>166</v>
      </c>
      <c r="E4" s="15" t="s">
        <v>167</v>
      </c>
      <c r="F4" s="17" t="s">
        <v>168</v>
      </c>
      <c r="G4" s="15" t="s">
        <v>169</v>
      </c>
      <c r="H4" s="17" t="s">
        <v>170</v>
      </c>
      <c r="I4" s="22" t="s">
        <v>171</v>
      </c>
      <c r="J4" s="12" t="s">
        <v>172</v>
      </c>
      <c r="K4" s="22" t="s">
        <v>48</v>
      </c>
      <c r="L4" s="12" t="s">
        <v>173</v>
      </c>
    </row>
    <row r="5" spans="1:12" ht="16.5" customHeight="1">
      <c r="A5" s="20">
        <v>2</v>
      </c>
      <c r="B5" s="18" t="s">
        <v>103</v>
      </c>
      <c r="C5" s="15" t="s">
        <v>132</v>
      </c>
      <c r="D5" s="17" t="s">
        <v>151</v>
      </c>
      <c r="E5" s="15" t="s">
        <v>147</v>
      </c>
      <c r="F5" s="17" t="s">
        <v>152</v>
      </c>
      <c r="G5" s="15" t="s">
        <v>154</v>
      </c>
      <c r="H5" s="17" t="s">
        <v>147</v>
      </c>
      <c r="I5" s="22" t="s">
        <v>150</v>
      </c>
      <c r="J5" s="12" t="s">
        <v>136</v>
      </c>
      <c r="K5" s="22" t="s">
        <v>156</v>
      </c>
      <c r="L5" s="12" t="s">
        <v>384</v>
      </c>
    </row>
    <row r="6" spans="1:16" ht="16.5" customHeight="1">
      <c r="A6" s="20">
        <v>3</v>
      </c>
      <c r="B6" s="18" t="s">
        <v>104</v>
      </c>
      <c r="C6" s="15" t="s">
        <v>174</v>
      </c>
      <c r="D6" s="17" t="s">
        <v>175</v>
      </c>
      <c r="E6" s="15" t="s">
        <v>176</v>
      </c>
      <c r="F6" s="17" t="s">
        <v>177</v>
      </c>
      <c r="G6" s="15" t="s">
        <v>178</v>
      </c>
      <c r="H6" s="17" t="s">
        <v>179</v>
      </c>
      <c r="I6" s="22" t="s">
        <v>180</v>
      </c>
      <c r="J6" s="12" t="s">
        <v>181</v>
      </c>
      <c r="K6" s="22" t="s">
        <v>182</v>
      </c>
      <c r="L6" s="12" t="s">
        <v>183</v>
      </c>
      <c r="P6" s="8"/>
    </row>
    <row r="7" spans="1:16" ht="16.5" customHeight="1">
      <c r="A7" s="20">
        <v>4</v>
      </c>
      <c r="B7" s="18" t="s">
        <v>105</v>
      </c>
      <c r="C7" s="15" t="s">
        <v>184</v>
      </c>
      <c r="D7" s="17" t="s">
        <v>136</v>
      </c>
      <c r="E7" s="15" t="s">
        <v>107</v>
      </c>
      <c r="F7" s="17" t="s">
        <v>185</v>
      </c>
      <c r="G7" s="15" t="s">
        <v>368</v>
      </c>
      <c r="H7" s="17" t="s">
        <v>177</v>
      </c>
      <c r="I7" s="22" t="s">
        <v>186</v>
      </c>
      <c r="J7" s="113" t="s">
        <v>187</v>
      </c>
      <c r="K7" s="22" t="s">
        <v>188</v>
      </c>
      <c r="L7" s="12" t="s">
        <v>189</v>
      </c>
      <c r="P7" s="8"/>
    </row>
    <row r="8" spans="1:16" ht="16.5" customHeight="1">
      <c r="A8" s="20">
        <v>5</v>
      </c>
      <c r="B8" s="25" t="s">
        <v>39</v>
      </c>
      <c r="C8" s="16" t="s">
        <v>50</v>
      </c>
      <c r="D8" s="13" t="s">
        <v>51</v>
      </c>
      <c r="E8" s="16" t="s">
        <v>190</v>
      </c>
      <c r="F8" s="13" t="s">
        <v>191</v>
      </c>
      <c r="G8" s="16" t="s">
        <v>192</v>
      </c>
      <c r="H8" s="13" t="s">
        <v>193</v>
      </c>
      <c r="I8" s="16" t="s">
        <v>194</v>
      </c>
      <c r="J8" s="13" t="s">
        <v>195</v>
      </c>
      <c r="K8" s="16" t="s">
        <v>196</v>
      </c>
      <c r="L8" s="13" t="s">
        <v>197</v>
      </c>
      <c r="P8" s="8"/>
    </row>
    <row r="9" spans="1:16" ht="16.5" customHeight="1">
      <c r="A9" s="21">
        <v>6</v>
      </c>
      <c r="B9" s="108" t="s">
        <v>40</v>
      </c>
      <c r="C9" s="109" t="s">
        <v>158</v>
      </c>
      <c r="D9" s="110" t="s">
        <v>159</v>
      </c>
      <c r="E9" s="123" t="s">
        <v>140</v>
      </c>
      <c r="F9" s="110" t="s">
        <v>160</v>
      </c>
      <c r="G9" s="109" t="s">
        <v>161</v>
      </c>
      <c r="H9" s="110" t="s">
        <v>162</v>
      </c>
      <c r="I9" s="111" t="s">
        <v>163</v>
      </c>
      <c r="J9" s="112" t="s">
        <v>164</v>
      </c>
      <c r="K9" s="111" t="s">
        <v>144</v>
      </c>
      <c r="L9" s="112" t="s">
        <v>143</v>
      </c>
      <c r="P9" s="8"/>
    </row>
    <row r="10" ht="16.5" customHeight="1">
      <c r="P10" s="8"/>
    </row>
    <row r="11" spans="2:17" ht="16.5" customHeight="1">
      <c r="B11" s="3"/>
      <c r="C11" s="3"/>
      <c r="D11" s="3"/>
      <c r="E11" s="3"/>
      <c r="F11" s="3"/>
      <c r="G11" s="3"/>
      <c r="H11" s="3"/>
      <c r="I11" s="8"/>
      <c r="P11" s="8"/>
      <c r="Q11" s="28"/>
    </row>
    <row r="12" spans="2:16" ht="16.5" customHeight="1">
      <c r="B12" s="3"/>
      <c r="C12" s="3"/>
      <c r="D12" s="3"/>
      <c r="E12" s="3"/>
      <c r="F12" s="3"/>
      <c r="G12" s="3"/>
      <c r="H12" s="3"/>
      <c r="I12" s="8"/>
      <c r="P12" s="8"/>
    </row>
    <row r="13" spans="2:16" ht="16.5" customHeight="1">
      <c r="B13" s="3"/>
      <c r="E13" s="3"/>
      <c r="F13" s="3"/>
      <c r="G13" s="3"/>
      <c r="H13" s="3"/>
      <c r="I13" s="8"/>
      <c r="P13" s="8"/>
    </row>
    <row r="14" spans="1:16" ht="16.5" customHeight="1">
      <c r="A14" s="1" t="s">
        <v>49</v>
      </c>
      <c r="B14" s="3"/>
      <c r="E14" s="3"/>
      <c r="F14" s="3"/>
      <c r="G14" s="3"/>
      <c r="H14" s="3"/>
      <c r="I14" s="8"/>
      <c r="P14" s="8"/>
    </row>
    <row r="15" spans="1:16" ht="16.5" customHeight="1">
      <c r="A15" s="14"/>
      <c r="B15" s="14"/>
      <c r="C15" s="263" t="s">
        <v>34</v>
      </c>
      <c r="D15" s="264"/>
      <c r="E15" s="263" t="s">
        <v>35</v>
      </c>
      <c r="F15" s="264"/>
      <c r="G15" s="263" t="s">
        <v>36</v>
      </c>
      <c r="H15" s="264"/>
      <c r="I15" s="263" t="s">
        <v>35</v>
      </c>
      <c r="J15" s="264"/>
      <c r="K15" s="263" t="s">
        <v>34</v>
      </c>
      <c r="L15" s="264"/>
      <c r="P15" s="8"/>
    </row>
    <row r="16" spans="1:16" ht="16.5" customHeight="1">
      <c r="A16" s="23">
        <v>1</v>
      </c>
      <c r="B16" s="24" t="s">
        <v>41</v>
      </c>
      <c r="C16" s="15" t="s">
        <v>137</v>
      </c>
      <c r="D16" s="17" t="s">
        <v>142</v>
      </c>
      <c r="E16" s="15" t="s">
        <v>199</v>
      </c>
      <c r="F16" s="17" t="s">
        <v>138</v>
      </c>
      <c r="G16" s="15" t="s">
        <v>134</v>
      </c>
      <c r="H16" s="17" t="s">
        <v>135</v>
      </c>
      <c r="I16" s="22" t="s">
        <v>136</v>
      </c>
      <c r="J16" s="12" t="s">
        <v>200</v>
      </c>
      <c r="K16" s="22" t="s">
        <v>201</v>
      </c>
      <c r="L16" s="12" t="s">
        <v>202</v>
      </c>
      <c r="P16" s="8"/>
    </row>
    <row r="17" spans="1:16" ht="16.5" customHeight="1">
      <c r="A17" s="20">
        <v>2</v>
      </c>
      <c r="B17" s="24" t="s">
        <v>42</v>
      </c>
      <c r="C17" s="15" t="s">
        <v>133</v>
      </c>
      <c r="D17" s="17" t="s">
        <v>203</v>
      </c>
      <c r="E17" s="15" t="s">
        <v>204</v>
      </c>
      <c r="F17" s="17" t="s">
        <v>155</v>
      </c>
      <c r="G17" s="15" t="s">
        <v>150</v>
      </c>
      <c r="H17" s="17" t="s">
        <v>179</v>
      </c>
      <c r="I17" s="115" t="s">
        <v>106</v>
      </c>
      <c r="J17" s="12" t="s">
        <v>153</v>
      </c>
      <c r="K17" s="22" t="s">
        <v>205</v>
      </c>
      <c r="L17" s="12" t="s">
        <v>206</v>
      </c>
      <c r="P17" s="8"/>
    </row>
    <row r="18" spans="1:16" ht="16.5" customHeight="1">
      <c r="A18" s="20">
        <v>3</v>
      </c>
      <c r="B18" s="74" t="s">
        <v>37</v>
      </c>
      <c r="C18" s="15" t="s">
        <v>207</v>
      </c>
      <c r="D18" s="17" t="s">
        <v>208</v>
      </c>
      <c r="E18" s="15" t="s">
        <v>209</v>
      </c>
      <c r="F18" s="17" t="s">
        <v>210</v>
      </c>
      <c r="G18" s="15" t="s">
        <v>140</v>
      </c>
      <c r="H18" s="17" t="s">
        <v>149</v>
      </c>
      <c r="I18" s="22" t="s">
        <v>211</v>
      </c>
      <c r="J18" s="12" t="s">
        <v>212</v>
      </c>
      <c r="K18" s="22" t="s">
        <v>136</v>
      </c>
      <c r="L18" s="12" t="s">
        <v>148</v>
      </c>
      <c r="O18" s="8"/>
      <c r="P18" s="8"/>
    </row>
    <row r="19" spans="1:16" ht="16.5" customHeight="1">
      <c r="A19" s="20">
        <v>4</v>
      </c>
      <c r="B19" s="73" t="s">
        <v>38</v>
      </c>
      <c r="C19" s="15" t="s">
        <v>213</v>
      </c>
      <c r="D19" s="17" t="s">
        <v>214</v>
      </c>
      <c r="E19" s="15" t="s">
        <v>215</v>
      </c>
      <c r="F19" s="17" t="s">
        <v>216</v>
      </c>
      <c r="G19" s="15" t="s">
        <v>217</v>
      </c>
      <c r="H19" s="17" t="s">
        <v>218</v>
      </c>
      <c r="I19" s="22" t="s">
        <v>141</v>
      </c>
      <c r="J19" s="12" t="s">
        <v>219</v>
      </c>
      <c r="K19" s="22" t="s">
        <v>220</v>
      </c>
      <c r="L19" s="12" t="s">
        <v>221</v>
      </c>
      <c r="O19" s="8"/>
      <c r="P19" s="8"/>
    </row>
    <row r="20" spans="1:17" ht="16.5" customHeight="1">
      <c r="A20" s="20">
        <v>5</v>
      </c>
      <c r="B20" s="74" t="s">
        <v>39</v>
      </c>
      <c r="C20" s="115" t="s">
        <v>106</v>
      </c>
      <c r="D20" s="12" t="s">
        <v>47</v>
      </c>
      <c r="E20" s="15" t="s">
        <v>222</v>
      </c>
      <c r="F20" s="17" t="s">
        <v>45</v>
      </c>
      <c r="G20" s="15" t="s">
        <v>223</v>
      </c>
      <c r="H20" s="17" t="s">
        <v>52</v>
      </c>
      <c r="I20" s="22" t="s">
        <v>44</v>
      </c>
      <c r="J20" s="12" t="s">
        <v>224</v>
      </c>
      <c r="K20" s="22" t="s">
        <v>225</v>
      </c>
      <c r="L20" s="12" t="s">
        <v>359</v>
      </c>
      <c r="P20" s="8"/>
      <c r="Q20" s="8"/>
    </row>
    <row r="21" spans="1:16" ht="16.5" customHeight="1">
      <c r="A21" s="21">
        <v>6</v>
      </c>
      <c r="B21" s="107" t="s">
        <v>59</v>
      </c>
      <c r="C21" s="16" t="s">
        <v>226</v>
      </c>
      <c r="D21" s="13" t="s">
        <v>227</v>
      </c>
      <c r="E21" s="114" t="s">
        <v>228</v>
      </c>
      <c r="F21" s="27" t="s">
        <v>167</v>
      </c>
      <c r="G21" s="26" t="s">
        <v>229</v>
      </c>
      <c r="H21" s="27" t="s">
        <v>230</v>
      </c>
      <c r="I21" s="16" t="s">
        <v>231</v>
      </c>
      <c r="J21" s="13" t="s">
        <v>232</v>
      </c>
      <c r="K21" s="16" t="s">
        <v>46</v>
      </c>
      <c r="L21" s="13" t="s">
        <v>233</v>
      </c>
      <c r="P21" s="8"/>
    </row>
    <row r="22" ht="16.5" customHeight="1">
      <c r="P22" s="8"/>
    </row>
    <row r="23" spans="2:16" ht="16.5" customHeight="1">
      <c r="B23" s="3"/>
      <c r="C23" s="3"/>
      <c r="D23" s="3"/>
      <c r="E23" s="3"/>
      <c r="F23" s="3"/>
      <c r="G23" s="3"/>
      <c r="H23" s="3"/>
      <c r="I23" s="8"/>
      <c r="P23" s="8"/>
    </row>
    <row r="24" spans="2:9" ht="16.5" customHeight="1">
      <c r="B24" s="3"/>
      <c r="C24" s="3"/>
      <c r="D24" s="3"/>
      <c r="E24" s="3"/>
      <c r="F24" s="3"/>
      <c r="G24" s="3"/>
      <c r="H24" s="3"/>
      <c r="I24" s="8"/>
    </row>
    <row r="25" spans="2:9" ht="16.5" customHeight="1">
      <c r="B25" s="3"/>
      <c r="C25" s="3"/>
      <c r="D25" s="3"/>
      <c r="E25" s="3"/>
      <c r="F25" s="3"/>
      <c r="G25" s="3"/>
      <c r="H25" s="3"/>
      <c r="I25" s="8"/>
    </row>
    <row r="26" spans="2:9" ht="16.5" customHeight="1">
      <c r="B26" s="3"/>
      <c r="C26" s="3"/>
      <c r="D26" s="3"/>
      <c r="E26" s="3"/>
      <c r="F26" s="3"/>
      <c r="G26" s="3"/>
      <c r="H26" s="3"/>
      <c r="I26" s="8"/>
    </row>
    <row r="27" spans="2:9" ht="16.5" customHeight="1">
      <c r="B27" s="3"/>
      <c r="C27" s="3"/>
      <c r="D27" s="3"/>
      <c r="E27" s="3"/>
      <c r="F27" s="3"/>
      <c r="G27" s="3"/>
      <c r="H27" s="3"/>
      <c r="I27" s="8"/>
    </row>
    <row r="28" spans="2:9" ht="16.5" customHeight="1">
      <c r="B28" s="3"/>
      <c r="C28" s="3"/>
      <c r="D28" s="3"/>
      <c r="E28" s="3"/>
      <c r="F28" s="3"/>
      <c r="G28" s="3"/>
      <c r="H28" s="3"/>
      <c r="I28" s="8"/>
    </row>
  </sheetData>
  <sheetProtection/>
  <mergeCells count="10">
    <mergeCell ref="C3:D3"/>
    <mergeCell ref="E3:F3"/>
    <mergeCell ref="G3:H3"/>
    <mergeCell ref="I3:J3"/>
    <mergeCell ref="K3:L3"/>
    <mergeCell ref="C15:D15"/>
    <mergeCell ref="E15:F15"/>
    <mergeCell ref="G15:H15"/>
    <mergeCell ref="I15:J15"/>
    <mergeCell ref="K15:L1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加奈子</cp:lastModifiedBy>
  <cp:lastPrinted>2011-06-28T06:59:06Z</cp:lastPrinted>
  <dcterms:created xsi:type="dcterms:W3CDTF">2008-05-25T12:39:54Z</dcterms:created>
  <dcterms:modified xsi:type="dcterms:W3CDTF">2011-06-28T07:05:28Z</dcterms:modified>
  <cp:category/>
  <cp:version/>
  <cp:contentType/>
  <cp:contentStatus/>
</cp:coreProperties>
</file>